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45.216.17\qnes\08.設備連携\20.業務（開発・試験）\10_Ver.2023-4【2024年02月版】\07_ED\01_ED書【原本】\02_1.0版_20230620（EDレビュー用_先行開発含む）\06_外部インタフェース設計編\01_システム個別\03_光アンバンドル業務支援\01_設備連携\02_SOAP\03_追加情報申込登録（他事業者）\01_入出力項目\"/>
    </mc:Choice>
  </mc:AlternateContent>
  <bookViews>
    <workbookView xWindow="-15" yWindow="3765" windowWidth="18975" windowHeight="6660" tabRatio="692" activeTab="2"/>
  </bookViews>
  <sheets>
    <sheet name="Namespace" sheetId="16" r:id="rId1"/>
    <sheet name="IN" sheetId="5" r:id="rId2"/>
    <sheet name="OUT" sheetId="15" r:id="rId3"/>
  </sheets>
  <externalReferences>
    <externalReference r:id="rId4"/>
  </externalReferences>
  <definedNames>
    <definedName name="_xlnm._FilterDatabase" localSheetId="1" hidden="1">IN!$P$13:$P$27</definedName>
    <definedName name="_xlnm._FilterDatabase" localSheetId="2" hidden="1">OUT!$A$14:$AC$26</definedName>
    <definedName name="INOUT">[1]select!$C$3:$C$10</definedName>
    <definedName name="_xlnm.Print_Area" localSheetId="1">IN!$B$1:$P$46</definedName>
    <definedName name="_xlnm.Print_Area" localSheetId="2">OUT!$B$1:$P$31</definedName>
    <definedName name="_xlnm.Print_Titles" localSheetId="1">IN!$3:$14</definedName>
    <definedName name="_xlnm.Print_Titles" localSheetId="2">OUT!$3:$14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修正列">[1]select!$B$3:$B$20</definedName>
  </definedNames>
  <calcPr calcId="162913"/>
  <customWorkbookViews>
    <customWorkbookView name="fujimay - 個人用ビュー" guid="{21E3E477-C762-432A-BB85-20D7F0F486B0}" mergeInterval="0" personalView="1" maximized="1" windowWidth="1263" windowHeight="628" activeSheetId="4"/>
    <customWorkbookView name="渡辺陽平 - 個人用ビュー" guid="{F67095F5-C247-41D0-B721-162F89110D79}" mergeInterval="0" personalView="1" maximized="1" windowWidth="1431" windowHeight="861" activeSheetId="3"/>
  </customWorkbookViews>
</workbook>
</file>

<file path=xl/calcChain.xml><?xml version="1.0" encoding="utf-8"?>
<calcChain xmlns="http://schemas.openxmlformats.org/spreadsheetml/2006/main">
  <c r="K26" i="15" l="1"/>
  <c r="K25" i="15"/>
  <c r="K24" i="15"/>
  <c r="K23" i="15"/>
  <c r="K22" i="15"/>
  <c r="K21" i="15"/>
  <c r="K20" i="15"/>
  <c r="K19" i="15"/>
  <c r="K18" i="15"/>
  <c r="K17" i="1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D26" i="5" l="1"/>
  <c r="E41" i="5"/>
  <c r="D41" i="5"/>
  <c r="B41" i="5"/>
  <c r="E40" i="5"/>
  <c r="D40" i="5"/>
  <c r="B40" i="5"/>
  <c r="E39" i="5"/>
  <c r="D39" i="5"/>
  <c r="B39" i="5"/>
  <c r="E38" i="5"/>
  <c r="D38" i="5"/>
  <c r="B38" i="5"/>
  <c r="E37" i="5"/>
  <c r="D37" i="5"/>
  <c r="B37" i="5"/>
  <c r="E36" i="5"/>
  <c r="D36" i="5"/>
  <c r="B36" i="5"/>
  <c r="E35" i="5" l="1"/>
  <c r="D35" i="5"/>
  <c r="B35" i="5"/>
  <c r="E34" i="5"/>
  <c r="D34" i="5"/>
  <c r="B34" i="5"/>
  <c r="E33" i="5"/>
  <c r="D33" i="5"/>
  <c r="B33" i="5"/>
  <c r="E32" i="5"/>
  <c r="D32" i="5"/>
  <c r="B32" i="5"/>
  <c r="E31" i="5"/>
  <c r="D31" i="5"/>
  <c r="B31" i="5"/>
  <c r="E30" i="5"/>
  <c r="D30" i="5"/>
  <c r="B30" i="5"/>
  <c r="E29" i="5"/>
  <c r="D29" i="5"/>
  <c r="B29" i="5"/>
  <c r="E28" i="5"/>
  <c r="D28" i="5"/>
  <c r="B28" i="5"/>
  <c r="E26" i="15" l="1"/>
  <c r="D26" i="15"/>
  <c r="B26" i="15"/>
  <c r="E25" i="15"/>
  <c r="D25" i="15"/>
  <c r="B25" i="15"/>
  <c r="E24" i="15"/>
  <c r="D24" i="15"/>
  <c r="B24" i="15"/>
  <c r="E23" i="15"/>
  <c r="D23" i="15"/>
  <c r="B23" i="15"/>
  <c r="E22" i="15"/>
  <c r="D22" i="15"/>
  <c r="B22" i="15"/>
  <c r="E21" i="15"/>
  <c r="D21" i="15"/>
  <c r="B21" i="15"/>
  <c r="E20" i="15"/>
  <c r="D20" i="15"/>
  <c r="B20" i="15"/>
  <c r="E19" i="15"/>
  <c r="D19" i="15"/>
  <c r="B19" i="15"/>
  <c r="E18" i="15"/>
  <c r="D18" i="15"/>
  <c r="B18" i="15"/>
  <c r="E17" i="15"/>
  <c r="D17" i="15"/>
  <c r="B17" i="15"/>
  <c r="E16" i="15"/>
  <c r="D16" i="15"/>
  <c r="B16" i="15"/>
  <c r="E15" i="15"/>
  <c r="B15" i="15"/>
  <c r="D22" i="5" l="1"/>
  <c r="E17" i="5" l="1"/>
  <c r="D17" i="5"/>
  <c r="B17" i="5"/>
  <c r="E18" i="5"/>
  <c r="D18" i="5"/>
  <c r="B18" i="5"/>
  <c r="E19" i="5"/>
  <c r="D19" i="5"/>
  <c r="B19" i="5"/>
  <c r="E15" i="5"/>
  <c r="E24" i="5" l="1"/>
  <c r="B16" i="5"/>
  <c r="B20" i="5"/>
  <c r="B21" i="5"/>
  <c r="B22" i="5"/>
  <c r="B23" i="5"/>
  <c r="B24" i="5"/>
  <c r="B25" i="5"/>
  <c r="B26" i="5"/>
  <c r="B27" i="5"/>
  <c r="B15" i="5"/>
  <c r="D20" i="5"/>
  <c r="E16" i="5"/>
  <c r="E20" i="5"/>
  <c r="E21" i="5"/>
  <c r="E22" i="5"/>
  <c r="E23" i="5"/>
  <c r="E25" i="5"/>
  <c r="E26" i="5"/>
  <c r="E27" i="5"/>
  <c r="D16" i="5"/>
  <c r="D21" i="5"/>
  <c r="D23" i="5"/>
  <c r="D24" i="5"/>
  <c r="D25" i="5"/>
  <c r="D27" i="5"/>
</calcChain>
</file>

<file path=xl/sharedStrings.xml><?xml version="1.0" encoding="utf-8"?>
<sst xmlns="http://schemas.openxmlformats.org/spreadsheetml/2006/main" count="410" uniqueCount="145">
  <si>
    <t>備考</t>
    <rPh sb="0" eb="2">
      <t>ビコウ</t>
    </rPh>
    <phoneticPr fontId="2"/>
  </si>
  <si>
    <t>【INパラメータ一覧】</t>
    <rPh sb="8" eb="10">
      <t>イチラン</t>
    </rPh>
    <phoneticPr fontId="2"/>
  </si>
  <si>
    <t>項目名</t>
    <rPh sb="2" eb="3">
      <t>メイ</t>
    </rPh>
    <phoneticPr fontId="2"/>
  </si>
  <si>
    <t>項番</t>
    <phoneticPr fontId="2"/>
  </si>
  <si>
    <t>階層</t>
    <rPh sb="0" eb="2">
      <t>カイソウ</t>
    </rPh>
    <phoneticPr fontId="2"/>
  </si>
  <si>
    <t>-</t>
  </si>
  <si>
    <t>◎</t>
  </si>
  <si>
    <t>型</t>
    <rPh sb="0" eb="1">
      <t>カタ</t>
    </rPh>
    <phoneticPr fontId="2"/>
  </si>
  <si>
    <t>条件</t>
    <rPh sb="0" eb="2">
      <t>ジョウケン</t>
    </rPh>
    <phoneticPr fontId="2"/>
  </si>
  <si>
    <t>スキーマ定義</t>
    <rPh sb="4" eb="6">
      <t>テイギ</t>
    </rPh>
    <phoneticPr fontId="2"/>
  </si>
  <si>
    <t>フォーマット</t>
    <phoneticPr fontId="2"/>
  </si>
  <si>
    <t>IFパラメータKey名</t>
    <phoneticPr fontId="2"/>
  </si>
  <si>
    <t>string</t>
  </si>
  <si>
    <t>attr</t>
    <phoneticPr fontId="2"/>
  </si>
  <si>
    <t>項目名（管理用）</t>
  </si>
  <si>
    <t>IFパラメータKey名（管理用）</t>
    <phoneticPr fontId="2"/>
  </si>
  <si>
    <t>△</t>
    <phoneticPr fontId="2"/>
  </si>
  <si>
    <t>値の
必須／任意</t>
    <rPh sb="0" eb="1">
      <t>アタイ</t>
    </rPh>
    <phoneticPr fontId="2"/>
  </si>
  <si>
    <t>S0742_headerInfo_1</t>
  </si>
  <si>
    <t>S0742_ChannelCode_1</t>
  </si>
  <si>
    <t>S0742_MethodCode_1</t>
  </si>
  <si>
    <t>S0742_SystemInfo_1</t>
  </si>
  <si>
    <t>S0742_OrderInfo_1</t>
  </si>
  <si>
    <t>システム情報</t>
  </si>
  <si>
    <t>◎</t>
    <phoneticPr fontId="2"/>
  </si>
  <si>
    <t>条件番号</t>
    <rPh sb="0" eb="2">
      <t>ジョウケン</t>
    </rPh>
    <rPh sb="2" eb="4">
      <t>バンゴウ</t>
    </rPh>
    <phoneticPr fontId="2"/>
  </si>
  <si>
    <t>コード番号</t>
    <rPh sb="3" eb="5">
      <t>バンゴウ</t>
    </rPh>
    <phoneticPr fontId="2"/>
  </si>
  <si>
    <t>処理結果コード</t>
  </si>
  <si>
    <t>詳細結果コード</t>
  </si>
  <si>
    <t>S0742_ResultCode_1</t>
  </si>
  <si>
    <t>S0742_ResultDetailCode_1</t>
  </si>
  <si>
    <t>ヘッダー情報</t>
  </si>
  <si>
    <t>MSGID</t>
  </si>
  <si>
    <t>BPID</t>
  </si>
  <si>
    <t>チャネル区分</t>
  </si>
  <si>
    <t>インタフェース区分</t>
  </si>
  <si>
    <t>オーダ情報</t>
  </si>
  <si>
    <t>統合ＳＯ番号</t>
  </si>
  <si>
    <t>S0742_OrderDetailInfo_1</t>
  </si>
  <si>
    <t>S0742_SopfOrderID_1</t>
  </si>
  <si>
    <t>S0742_BranchCode_1</t>
  </si>
  <si>
    <t>message_uuid</t>
  </si>
  <si>
    <t>receipt_uuid</t>
  </si>
  <si>
    <t>send_time</t>
  </si>
  <si>
    <t>△</t>
    <phoneticPr fontId="2"/>
  </si>
  <si>
    <t>半角数字</t>
  </si>
  <si>
    <t>36</t>
  </si>
  <si>
    <t>文字数</t>
    <rPh sb="0" eb="3">
      <t>モジスウ</t>
    </rPh>
    <phoneticPr fontId="2"/>
  </si>
  <si>
    <t>▲</t>
    <phoneticPr fontId="2"/>
  </si>
  <si>
    <t>依頼機能の処理結果コード</t>
  </si>
  <si>
    <t>△</t>
    <phoneticPr fontId="2"/>
  </si>
  <si>
    <t>依頼機能の処理結果詳細コード</t>
  </si>
  <si>
    <t>チャネル区分</t>
    <rPh sb="4" eb="6">
      <t>クブン</t>
    </rPh>
    <phoneticPr fontId="2"/>
  </si>
  <si>
    <t>インタフェース区分</t>
    <rPh sb="7" eb="9">
      <t>クブン</t>
    </rPh>
    <phoneticPr fontId="2"/>
  </si>
  <si>
    <t>タイムスタンプ</t>
  </si>
  <si>
    <t>【OUTパラメータ一覧】</t>
    <rPh sb="9" eb="11">
      <t>イチラン</t>
    </rPh>
    <phoneticPr fontId="2"/>
  </si>
  <si>
    <t>オーダ情報詳細</t>
  </si>
  <si>
    <t>引継ステータス</t>
  </si>
  <si>
    <t>S0742_OtherEnterpriseTransferStatus_1</t>
  </si>
  <si>
    <t>S0741_PlantInfo_1</t>
  </si>
  <si>
    <t>S0742_AdditionalRegistrationFlag_1</t>
  </si>
  <si>
    <t>全角</t>
    <rPh sb="0" eb="2">
      <t>ゼンカク</t>
    </rPh>
    <phoneticPr fontId="2"/>
  </si>
  <si>
    <t>1313</t>
  </si>
  <si>
    <t>追加情報申込登録（他事業者）　インターフェース電文（入力項目）</t>
    <phoneticPr fontId="2"/>
  </si>
  <si>
    <t>追加情報申込登録（他事業者）　インターフェース電文（出力項目）</t>
    <phoneticPr fontId="2"/>
  </si>
  <si>
    <t>S0742_setDetailFiberOrderOtherCarrierIn_IN_1</t>
    <phoneticPr fontId="2"/>
  </si>
  <si>
    <t>S0742_setDetailFiberOrderOtherCarrierOut_OUT_1</t>
    <phoneticPr fontId="2"/>
  </si>
  <si>
    <t>中間配線盤：成端架名称（依頼情報）</t>
  </si>
  <si>
    <t>中間配線盤：架番号（依頼情報）</t>
  </si>
  <si>
    <t>中間配線盤：段（依頼情報）</t>
  </si>
  <si>
    <t>中間配線盤：列（依頼情報）</t>
  </si>
  <si>
    <t>中間配線盤：ポート番号（端子番号）（依頼情報）</t>
  </si>
  <si>
    <t>他事業者工事希望時間帯</t>
  </si>
  <si>
    <t>S0742_InnerBranchCode_1</t>
  </si>
  <si>
    <t>S0742_InterimLineBoardFloorName_1</t>
  </si>
  <si>
    <t>S0742_InterimLineBoardFloorGroup_1</t>
  </si>
  <si>
    <t>S0742_InterimLineBoardFrameName_1</t>
  </si>
  <si>
    <t>S0742_InterimLineBoardFrameNumber_1</t>
  </si>
  <si>
    <t>S0742_InterimLineBoardStage_1</t>
  </si>
  <si>
    <t>S0742_InterimLineBoardSequence_1</t>
  </si>
  <si>
    <t>S0742_InterimLineBoardPortNumber_1</t>
  </si>
  <si>
    <t>S0742_OtherCarrierAddInfoDate_1</t>
  </si>
  <si>
    <t>S0742_OtherCarrierWorkOrderRequestDate_1</t>
  </si>
  <si>
    <t>S0742_OtherCarrierWorkOrderRequestTime_1</t>
  </si>
  <si>
    <t>S0742_OtherCarrierAddInfoMemo_1</t>
  </si>
  <si>
    <t>半角英数字</t>
    <phoneticPr fontId="2"/>
  </si>
  <si>
    <t>半角英字</t>
    <rPh sb="0" eb="2">
      <t>ハンカク</t>
    </rPh>
    <rPh sb="2" eb="4">
      <t>エイジ</t>
    </rPh>
    <phoneticPr fontId="2"/>
  </si>
  <si>
    <t>1712</t>
  </si>
  <si>
    <t>チャネルに対応するコードを設定する（例：光アンバンドル（DF）の場合9)</t>
    <phoneticPr fontId="2"/>
  </si>
  <si>
    <t>IF名</t>
    <rPh sb="2" eb="3">
      <t>メイ</t>
    </rPh>
    <phoneticPr fontId="2"/>
  </si>
  <si>
    <t>IF区分</t>
    <rPh sb="2" eb="4">
      <t>クブン</t>
    </rPh>
    <phoneticPr fontId="2"/>
  </si>
  <si>
    <t>区分</t>
    <rPh sb="0" eb="2">
      <t>クブン</t>
    </rPh>
    <phoneticPr fontId="2"/>
  </si>
  <si>
    <t>NameSpace</t>
    <phoneticPr fontId="2"/>
  </si>
  <si>
    <t>elementFormDefault</t>
    <phoneticPr fontId="2"/>
  </si>
  <si>
    <t>IN</t>
    <phoneticPr fontId="2"/>
  </si>
  <si>
    <t>qualified</t>
    <phoneticPr fontId="2"/>
  </si>
  <si>
    <t>OUT</t>
    <phoneticPr fontId="2"/>
  </si>
  <si>
    <t>追加情報申込登録（他事業者）</t>
  </si>
  <si>
    <t>http://schema.S0742.ntt-east.co.jp/soap/pd/darkfiber/setDetailFiberOrderOtherCarrier/In</t>
  </si>
  <si>
    <t>http://schema.S0742.ntt-east.co.jp/soap/pd/darkfiber/setDetailFiberOrderOtherCarrier/Out</t>
  </si>
  <si>
    <t>シート「Namespace」のIF区分が設定される。</t>
    <phoneticPr fontId="2"/>
  </si>
  <si>
    <t>シート「Namespace」のIF区分が設定される。</t>
    <phoneticPr fontId="2"/>
  </si>
  <si>
    <t>半角英数字記号</t>
  </si>
  <si>
    <t>-</t>
    <phoneticPr fontId="2"/>
  </si>
  <si>
    <t>-</t>
    <phoneticPr fontId="2"/>
  </si>
  <si>
    <t>要求日時</t>
  </si>
  <si>
    <t>支店コード</t>
    <phoneticPr fontId="2"/>
  </si>
  <si>
    <t>◎</t>
    <phoneticPr fontId="2"/>
  </si>
  <si>
    <t>支店内支店コード</t>
    <phoneticPr fontId="2"/>
  </si>
  <si>
    <t>統合ＳＯ番号</t>
    <phoneticPr fontId="2"/>
  </si>
  <si>
    <t>設備情報</t>
    <phoneticPr fontId="2"/>
  </si>
  <si>
    <t>中間配線盤：フロア名（依頼情報）</t>
    <phoneticPr fontId="2"/>
  </si>
  <si>
    <t>中間配線盤：フロア群（依頼情報）</t>
    <phoneticPr fontId="2"/>
  </si>
  <si>
    <t>追加情報記載年月日</t>
    <phoneticPr fontId="2"/>
  </si>
  <si>
    <t>他事業者工事希望日</t>
    <phoneticPr fontId="2"/>
  </si>
  <si>
    <t>記事欄（追加情報）</t>
    <phoneticPr fontId="2"/>
  </si>
  <si>
    <t>追加情報登録有無</t>
    <phoneticPr fontId="2"/>
  </si>
  <si>
    <t>◎</t>
    <phoneticPr fontId="2"/>
  </si>
  <si>
    <t>形式：半角英数字＋記号（ハイフン「-」）</t>
  </si>
  <si>
    <t>最小</t>
  </si>
  <si>
    <t>最大</t>
  </si>
  <si>
    <t>（※1）</t>
    <phoneticPr fontId="2"/>
  </si>
  <si>
    <t>ＩＦ名称（※2）</t>
    <rPh sb="2" eb="4">
      <t>メイショウ</t>
    </rPh>
    <phoneticPr fontId="2"/>
  </si>
  <si>
    <t>※1　最小／最大はタグの数を示しており、最小「1」は値が設定されない場合空タグ（タグ有／値無）となることを示す。</t>
    <phoneticPr fontId="2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</si>
  <si>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2"/>
  </si>
  <si>
    <t>最小「0」は、タグ無を許容することを示す。</t>
    <phoneticPr fontId="2"/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</si>
  <si>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2"/>
  </si>
  <si>
    <t>wstring</t>
  </si>
  <si>
    <t>正規表現</t>
    <rPh sb="0" eb="2">
      <t>セイキ</t>
    </rPh>
    <rPh sb="2" eb="4">
      <t>ヒョウゲン</t>
    </rPh>
    <phoneticPr fontId="2"/>
  </si>
  <si>
    <t>IFパラメータKey名(CORBA)</t>
  </si>
  <si>
    <t>正規表現(CORBA)</t>
    <rPh sb="0" eb="2">
      <t>セイキ</t>
    </rPh>
    <rPh sb="2" eb="4">
      <t>ヒョウゲン</t>
    </rPh>
    <phoneticPr fontId="2"/>
  </si>
  <si>
    <t>-</t>
    <phoneticPr fontId="2"/>
  </si>
  <si>
    <t>[0-9]{4}[01][0-9][0-3][0-9][0-2][0-9][0-5][0-9][0-5][0-9][0-9]{3}</t>
    <phoneticPr fontId="2"/>
  </si>
  <si>
    <t>[0-9]+</t>
  </si>
  <si>
    <t>[0-9]{3}</t>
  </si>
  <si>
    <t>[0-9]{2}</t>
  </si>
  <si>
    <t>[0-9]{18}</t>
  </si>
  <si>
    <t>[0-9A-Za-z]{3}</t>
  </si>
  <si>
    <t>[A-Za-z]</t>
  </si>
  <si>
    <t>[0-9A-Za-z]{20}</t>
  </si>
  <si>
    <t>[0-9]{4}</t>
  </si>
  <si>
    <t>[0-9]</t>
  </si>
  <si>
    <t>[0-9]{4}[01][0-9][0-3][0-9]</t>
  </si>
  <si>
    <t>[0-9]{8}</t>
  </si>
  <si>
    <t>YYYYMMDDhhmmssSSS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</si>
</sst>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Font="0" applyFill="0" applyBorder="0" applyAlignment="0">
      <alignment horizontal="center" vertical="center" wrapText="1"/>
    </xf>
    <xf numFmtId="0" fontId="1" fillId="0" borderId="0"/>
    <xf numFmtId="0" fontId="1" fillId="0" borderId="0"/>
    <xf numFmtId="0" fontId="3" fillId="0" borderId="0"/>
  </cellStyleXfs>
  <cellXfs count="95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Border="1"/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4" fillId="3" borderId="13" xfId="0" applyFont="1" applyFill="1" applyBorder="1" applyAlignment="1">
      <alignment horizontal="centerContinuous" wrapText="1"/>
    </xf>
    <xf numFmtId="0" fontId="4" fillId="3" borderId="14" xfId="0" applyFont="1" applyFill="1" applyBorder="1" applyAlignment="1">
      <alignment horizontal="centerContinuous" wrapText="1"/>
    </xf>
    <xf numFmtId="0" fontId="3" fillId="0" borderId="15" xfId="2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centerContinuous" wrapText="1"/>
    </xf>
    <xf numFmtId="0" fontId="4" fillId="3" borderId="16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Continuous" wrapText="1"/>
    </xf>
    <xf numFmtId="0" fontId="4" fillId="3" borderId="21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top"/>
    </xf>
    <xf numFmtId="0" fontId="4" fillId="3" borderId="4" xfId="0" applyFont="1" applyFill="1" applyBorder="1" applyAlignment="1"/>
    <xf numFmtId="0" fontId="4" fillId="4" borderId="2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Continuous"/>
    </xf>
    <xf numFmtId="0" fontId="5" fillId="4" borderId="8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26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/>
    <xf numFmtId="0" fontId="5" fillId="5" borderId="0" xfId="0" applyFont="1" applyFill="1"/>
    <xf numFmtId="49" fontId="3" fillId="0" borderId="15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right" vertical="top"/>
    </xf>
    <xf numFmtId="0" fontId="3" fillId="0" borderId="28" xfId="2" applyFont="1" applyFill="1" applyBorder="1" applyAlignment="1">
      <alignment horizontal="right" vertical="top"/>
    </xf>
    <xf numFmtId="0" fontId="3" fillId="0" borderId="29" xfId="0" applyFont="1" applyFill="1" applyBorder="1" applyAlignment="1">
      <alignment vertical="top"/>
    </xf>
    <xf numFmtId="0" fontId="3" fillId="0" borderId="28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left" vertical="top"/>
    </xf>
    <xf numFmtId="49" fontId="3" fillId="0" borderId="28" xfId="0" applyNumberFormat="1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vertical="center"/>
    </xf>
    <xf numFmtId="0" fontId="3" fillId="0" borderId="15" xfId="2" applyFont="1" applyFill="1" applyBorder="1" applyAlignment="1">
      <alignment vertical="top"/>
    </xf>
    <xf numFmtId="49" fontId="3" fillId="0" borderId="15" xfId="0" applyNumberFormat="1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6" borderId="36" xfId="0" applyFont="1" applyFill="1" applyBorder="1" applyAlignment="1"/>
    <xf numFmtId="0" fontId="3" fillId="6" borderId="37" xfId="0" applyFont="1" applyFill="1" applyBorder="1"/>
    <xf numFmtId="0" fontId="3" fillId="6" borderId="38" xfId="0" applyFont="1" applyFill="1" applyBorder="1" applyAlignment="1"/>
    <xf numFmtId="0" fontId="3" fillId="6" borderId="39" xfId="0" applyFont="1" applyFill="1" applyBorder="1"/>
    <xf numFmtId="0" fontId="3" fillId="6" borderId="35" xfId="0" applyFont="1" applyFill="1" applyBorder="1" applyAlignment="1">
      <alignment horizontal="center"/>
    </xf>
    <xf numFmtId="0" fontId="3" fillId="6" borderId="40" xfId="0" applyFont="1" applyFill="1" applyBorder="1" applyAlignment="1">
      <alignment horizontal="center"/>
    </xf>
    <xf numFmtId="0" fontId="3" fillId="0" borderId="15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 wrapText="1"/>
    </xf>
    <xf numFmtId="0" fontId="3" fillId="5" borderId="15" xfId="4" applyFont="1" applyFill="1" applyBorder="1" applyAlignment="1">
      <alignment vertical="top" wrapText="1"/>
    </xf>
    <xf numFmtId="0" fontId="3" fillId="5" borderId="12" xfId="4" applyFont="1" applyFill="1" applyBorder="1" applyAlignment="1">
      <alignment vertical="top" wrapText="1"/>
    </xf>
    <xf numFmtId="0" fontId="3" fillId="5" borderId="28" xfId="4" applyFont="1" applyFill="1" applyBorder="1" applyAlignment="1">
      <alignment vertical="top" wrapText="1"/>
    </xf>
    <xf numFmtId="0" fontId="3" fillId="5" borderId="30" xfId="4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34" xfId="0" quotePrefix="1" applyFont="1" applyFill="1" applyBorder="1" applyAlignment="1">
      <alignment horizontal="center" vertical="center"/>
    </xf>
    <xf numFmtId="0" fontId="3" fillId="0" borderId="35" xfId="0" quotePrefix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5">
    <cellStyle name="validator" xfId="1"/>
    <cellStyle name="標準" xfId="0" builtinId="0"/>
    <cellStyle name="標準 2" xfId="3"/>
    <cellStyle name="標準 9" xfId="4"/>
    <cellStyle name="標準_WEB即決連携I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1209675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9629775" y="628650"/>
          <a:ext cx="1962150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18</xdr:col>
      <xdr:colOff>3295650</xdr:colOff>
      <xdr:row>9</xdr:row>
      <xdr:rowOff>66674</xdr:rowOff>
    </xdr:from>
    <xdr:to>
      <xdr:col>21</xdr:col>
      <xdr:colOff>9525</xdr:colOff>
      <xdr:row>41</xdr:row>
      <xdr:rowOff>28575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25107900" y="1876424"/>
          <a:ext cx="3533775" cy="5153026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ACPF-DE-2020-3-0015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新規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4</xdr:row>
      <xdr:rowOff>9525</xdr:rowOff>
    </xdr:from>
    <xdr:to>
      <xdr:col>11</xdr:col>
      <xdr:colOff>485776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8820151" y="628650"/>
          <a:ext cx="1905000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9</xdr:col>
      <xdr:colOff>9525</xdr:colOff>
      <xdr:row>17</xdr:row>
      <xdr:rowOff>9525</xdr:rowOff>
    </xdr:from>
    <xdr:to>
      <xdr:col>9</xdr:col>
      <xdr:colOff>752475</xdr:colOff>
      <xdr:row>18</xdr:row>
      <xdr:rowOff>9525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9105900" y="3362325"/>
          <a:ext cx="742950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514351</xdr:colOff>
      <xdr:row>16</xdr:row>
      <xdr:rowOff>371475</xdr:rowOff>
    </xdr:from>
    <xdr:to>
      <xdr:col>9</xdr:col>
      <xdr:colOff>600075</xdr:colOff>
      <xdr:row>17</xdr:row>
      <xdr:rowOff>19050</xdr:rowOff>
    </xdr:to>
    <xdr:cxnSp macro="">
      <xdr:nvCxnSpPr>
        <xdr:cNvPr id="9" name="AutoShape 1"/>
        <xdr:cNvCxnSpPr>
          <a:cxnSpLocks noChangeShapeType="1"/>
        </xdr:cNvCxnSpPr>
      </xdr:nvCxnSpPr>
      <xdr:spPr bwMode="auto">
        <a:xfrm flipH="1">
          <a:off x="9610726" y="3190875"/>
          <a:ext cx="85724" cy="180975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114300</xdr:colOff>
      <xdr:row>16</xdr:row>
      <xdr:rowOff>171450</xdr:rowOff>
    </xdr:from>
    <xdr:to>
      <xdr:col>11</xdr:col>
      <xdr:colOff>402088</xdr:colOff>
      <xdr:row>16</xdr:row>
      <xdr:rowOff>343662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8924925" y="2990850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"/>
  <sheetViews>
    <sheetView showGridLines="0" workbookViewId="0">
      <selection activeCell="B8" sqref="B8"/>
    </sheetView>
  </sheetViews>
  <sheetFormatPr defaultRowHeight="13.5" x14ac:dyDescent="0.15"/>
  <cols>
    <col min="1" max="1" width="5" customWidth="1"/>
    <col min="2" max="2" width="28.125" bestFit="1" customWidth="1"/>
    <col min="3" max="3" width="6.25" bestFit="1" customWidth="1"/>
    <col min="4" max="4" width="4.75" bestFit="1" customWidth="1"/>
    <col min="5" max="5" width="65.375" bestFit="1" customWidth="1"/>
    <col min="6" max="6" width="17.375" bestFit="1" customWidth="1"/>
  </cols>
  <sheetData>
    <row r="2" spans="2:6" x14ac:dyDescent="0.15">
      <c r="B2" s="88" t="s">
        <v>89</v>
      </c>
      <c r="C2" s="88" t="s">
        <v>90</v>
      </c>
      <c r="D2" s="88" t="s">
        <v>91</v>
      </c>
      <c r="E2" s="88" t="s">
        <v>92</v>
      </c>
      <c r="F2" s="88" t="s">
        <v>93</v>
      </c>
    </row>
    <row r="3" spans="2:6" x14ac:dyDescent="0.15">
      <c r="B3" s="89"/>
      <c r="C3" s="89"/>
      <c r="D3" s="89"/>
      <c r="E3" s="89"/>
      <c r="F3" s="89"/>
    </row>
    <row r="4" spans="2:6" x14ac:dyDescent="0.15">
      <c r="B4" s="90" t="s">
        <v>97</v>
      </c>
      <c r="C4" s="91">
        <v>153</v>
      </c>
      <c r="D4" s="68" t="s">
        <v>94</v>
      </c>
      <c r="E4" s="69" t="s">
        <v>98</v>
      </c>
      <c r="F4" s="67" t="s">
        <v>95</v>
      </c>
    </row>
    <row r="5" spans="2:6" x14ac:dyDescent="0.15">
      <c r="B5" s="90" t="s">
        <v>97</v>
      </c>
      <c r="C5" s="92">
        <v>153</v>
      </c>
      <c r="D5" s="68" t="s">
        <v>96</v>
      </c>
      <c r="E5" s="69" t="s">
        <v>99</v>
      </c>
      <c r="F5" s="67" t="s">
        <v>95</v>
      </c>
    </row>
  </sheetData>
  <mergeCells count="7">
    <mergeCell ref="E2:E3"/>
    <mergeCell ref="F2:F3"/>
    <mergeCell ref="B4:B5"/>
    <mergeCell ref="C4:C5"/>
    <mergeCell ref="B2:B3"/>
    <mergeCell ref="C2:C3"/>
    <mergeCell ref="D2:D3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&amp;R2019-2_5　新規追加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U46"/>
  <sheetViews>
    <sheetView showGridLines="0" view="pageBreakPreview" topLeftCell="A3" zoomScaleNormal="100" zoomScaleSheetLayoutView="100" workbookViewId="0">
      <selection activeCell="I20" sqref="I20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40.625" style="1" bestFit="1" customWidth="1"/>
    <col min="5" max="5" width="38.875" style="1" bestFit="1" customWidth="1"/>
    <col min="6" max="8" width="5.75" style="1" customWidth="1"/>
    <col min="9" max="9" width="7.875" style="1" customWidth="1"/>
    <col min="10" max="10" width="10" style="1" customWidth="1"/>
    <col min="11" max="11" width="21.625" style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1.25" style="1" bestFit="1" customWidth="1"/>
    <col min="21" max="21" width="24.875" style="1" customWidth="1"/>
    <col min="22" max="16384" width="9" style="1"/>
  </cols>
  <sheetData>
    <row r="3" spans="1:21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Q3" s="15"/>
      <c r="R3" s="9"/>
    </row>
    <row r="4" spans="1:21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</row>
    <row r="5" spans="1:21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</row>
    <row r="6" spans="1:21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</row>
    <row r="7" spans="1:21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</row>
    <row r="8" spans="1:21" x14ac:dyDescent="0.15">
      <c r="A8" s="19"/>
      <c r="B8" s="51" t="s">
        <v>1</v>
      </c>
      <c r="C8" s="51"/>
      <c r="D8" s="51"/>
      <c r="R8" s="51"/>
    </row>
    <row r="9" spans="1:21" x14ac:dyDescent="0.15">
      <c r="A9" s="19"/>
    </row>
    <row r="10" spans="1:21" x14ac:dyDescent="0.15">
      <c r="A10" s="19"/>
    </row>
    <row r="11" spans="1:21" ht="12" thickBot="1" x14ac:dyDescent="0.2">
      <c r="A11" s="19"/>
      <c r="B11" s="52" t="s">
        <v>63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1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36"/>
      <c r="T12" s="75"/>
      <c r="U12" s="76"/>
    </row>
    <row r="13" spans="1:21" ht="11.25" customHeight="1" x14ac:dyDescent="0.15">
      <c r="A13" s="19"/>
      <c r="B13" s="26"/>
      <c r="C13" s="27"/>
      <c r="D13" s="28"/>
      <c r="E13" s="28"/>
      <c r="F13" s="72" t="s">
        <v>119</v>
      </c>
      <c r="G13" s="72" t="s">
        <v>120</v>
      </c>
      <c r="H13" s="31"/>
      <c r="I13" s="30"/>
      <c r="J13" s="93" t="s">
        <v>17</v>
      </c>
      <c r="K13" s="27"/>
      <c r="L13" s="27"/>
      <c r="M13" s="27"/>
      <c r="N13" s="27"/>
      <c r="O13" s="27"/>
      <c r="P13" s="29"/>
      <c r="R13" s="37"/>
      <c r="S13" s="38"/>
      <c r="T13" s="77"/>
      <c r="U13" s="78"/>
    </row>
    <row r="14" spans="1:21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121</v>
      </c>
      <c r="G14" s="73" t="s">
        <v>121</v>
      </c>
      <c r="H14" s="12" t="s">
        <v>13</v>
      </c>
      <c r="I14" s="2" t="s">
        <v>7</v>
      </c>
      <c r="J14" s="94"/>
      <c r="K14" s="12" t="s">
        <v>128</v>
      </c>
      <c r="L14" s="12" t="s">
        <v>10</v>
      </c>
      <c r="M14" s="2" t="s">
        <v>47</v>
      </c>
      <c r="N14" s="2" t="s">
        <v>25</v>
      </c>
      <c r="O14" s="2" t="s">
        <v>26</v>
      </c>
      <c r="P14" s="13" t="s">
        <v>0</v>
      </c>
      <c r="R14" s="39" t="s">
        <v>14</v>
      </c>
      <c r="S14" s="40" t="s">
        <v>15</v>
      </c>
      <c r="T14" s="79" t="s">
        <v>129</v>
      </c>
      <c r="U14" s="80" t="s">
        <v>130</v>
      </c>
    </row>
    <row r="15" spans="1:21" s="43" customFormat="1" ht="11.25" customHeight="1" x14ac:dyDescent="0.15">
      <c r="B15" s="45">
        <f>ROW()-14</f>
        <v>1</v>
      </c>
      <c r="C15" s="23">
        <v>1</v>
      </c>
      <c r="D15" s="70" t="s">
        <v>122</v>
      </c>
      <c r="E15" s="44" t="str">
        <f t="shared" ref="E15:E41" si="0">REPT("　 ",C15-1) &amp; S15</f>
        <v>S0742_setDetailFiberOrderOtherCarrierIn_IN_1</v>
      </c>
      <c r="F15" s="50">
        <v>1</v>
      </c>
      <c r="G15" s="50">
        <v>1</v>
      </c>
      <c r="H15" s="46" t="s">
        <v>5</v>
      </c>
      <c r="I15" s="46" t="s">
        <v>5</v>
      </c>
      <c r="J15" s="46" t="s">
        <v>5</v>
      </c>
      <c r="K15" s="46" t="s">
        <v>5</v>
      </c>
      <c r="L15" s="46" t="s">
        <v>5</v>
      </c>
      <c r="M15" s="47" t="s">
        <v>5</v>
      </c>
      <c r="N15" s="47"/>
      <c r="O15" s="47"/>
      <c r="P15" s="18"/>
      <c r="Q15" s="33"/>
      <c r="R15" s="41" t="s">
        <v>103</v>
      </c>
      <c r="S15" s="18" t="s">
        <v>65</v>
      </c>
      <c r="T15" s="81"/>
      <c r="U15" s="82" t="s">
        <v>131</v>
      </c>
    </row>
    <row r="16" spans="1:21" s="43" customFormat="1" ht="11.25" customHeight="1" x14ac:dyDescent="0.15">
      <c r="B16" s="45">
        <f t="shared" ref="B16:B41" si="1">ROW()-14</f>
        <v>2</v>
      </c>
      <c r="C16" s="23">
        <v>2</v>
      </c>
      <c r="D16" s="44" t="str">
        <f t="shared" ref="D16:D41" si="2">REPT("　 ",C16-1) &amp; R16</f>
        <v>　 ヘッダー情報</v>
      </c>
      <c r="E16" s="44" t="str">
        <f t="shared" si="0"/>
        <v>　 S0742_headerInfo_1</v>
      </c>
      <c r="F16" s="50">
        <v>1</v>
      </c>
      <c r="G16" s="50">
        <v>1</v>
      </c>
      <c r="H16" s="46" t="s">
        <v>5</v>
      </c>
      <c r="I16" s="46" t="s">
        <v>5</v>
      </c>
      <c r="J16" s="46" t="s">
        <v>5</v>
      </c>
      <c r="K16" s="46" t="s">
        <v>5</v>
      </c>
      <c r="L16" s="46" t="s">
        <v>5</v>
      </c>
      <c r="M16" s="47" t="s">
        <v>5</v>
      </c>
      <c r="N16" s="47"/>
      <c r="O16" s="47"/>
      <c r="P16" s="18"/>
      <c r="Q16" s="33"/>
      <c r="R16" s="41" t="s">
        <v>31</v>
      </c>
      <c r="S16" s="42" t="s">
        <v>18</v>
      </c>
      <c r="T16" s="81"/>
      <c r="U16" s="82" t="s">
        <v>131</v>
      </c>
    </row>
    <row r="17" spans="2:21" s="43" customFormat="1" ht="36.75" customHeight="1" x14ac:dyDescent="0.15">
      <c r="B17" s="45">
        <f t="shared" si="1"/>
        <v>3</v>
      </c>
      <c r="C17" s="23">
        <v>3</v>
      </c>
      <c r="D17" s="44" t="str">
        <f t="shared" si="2"/>
        <v>　 　 MSGID</v>
      </c>
      <c r="E17" s="44" t="str">
        <f t="shared" si="0"/>
        <v>　 　 message_uuid</v>
      </c>
      <c r="F17" s="50">
        <v>1</v>
      </c>
      <c r="G17" s="50">
        <v>1</v>
      </c>
      <c r="H17" s="46" t="s">
        <v>5</v>
      </c>
      <c r="I17" s="46" t="s">
        <v>12</v>
      </c>
      <c r="J17" s="46" t="s">
        <v>24</v>
      </c>
      <c r="K17" s="46" t="str">
        <f>U17</f>
        <v>-</v>
      </c>
      <c r="L17" s="46" t="s">
        <v>102</v>
      </c>
      <c r="M17" s="46" t="s">
        <v>46</v>
      </c>
      <c r="N17" s="47"/>
      <c r="O17" s="47"/>
      <c r="P17" s="18" t="s">
        <v>126</v>
      </c>
      <c r="Q17" s="33"/>
      <c r="R17" s="41" t="s">
        <v>32</v>
      </c>
      <c r="S17" s="42" t="s">
        <v>41</v>
      </c>
      <c r="T17" s="81"/>
      <c r="U17" s="82" t="s">
        <v>131</v>
      </c>
    </row>
    <row r="18" spans="2:21" s="43" customFormat="1" ht="11.25" customHeight="1" x14ac:dyDescent="0.15">
      <c r="B18" s="45">
        <f t="shared" si="1"/>
        <v>4</v>
      </c>
      <c r="C18" s="23">
        <v>3</v>
      </c>
      <c r="D18" s="44" t="str">
        <f t="shared" si="2"/>
        <v>　 　 BPID</v>
      </c>
      <c r="E18" s="44" t="str">
        <f t="shared" si="0"/>
        <v>　 　 receipt_uuid</v>
      </c>
      <c r="F18" s="50">
        <v>1</v>
      </c>
      <c r="G18" s="50">
        <v>1</v>
      </c>
      <c r="H18" s="46" t="s">
        <v>5</v>
      </c>
      <c r="I18" s="46" t="s">
        <v>12</v>
      </c>
      <c r="J18" s="46" t="s">
        <v>44</v>
      </c>
      <c r="K18" s="46" t="str">
        <f>U18</f>
        <v>-</v>
      </c>
      <c r="L18" s="46" t="s">
        <v>102</v>
      </c>
      <c r="M18" s="46" t="s">
        <v>46</v>
      </c>
      <c r="N18" s="47"/>
      <c r="O18" s="47"/>
      <c r="P18" s="18" t="s">
        <v>118</v>
      </c>
      <c r="Q18" s="33"/>
      <c r="R18" s="41" t="s">
        <v>33</v>
      </c>
      <c r="S18" s="42" t="s">
        <v>42</v>
      </c>
      <c r="T18" s="81"/>
      <c r="U18" s="82" t="s">
        <v>131</v>
      </c>
    </row>
    <row r="19" spans="2:21" s="43" customFormat="1" ht="11.25" customHeight="1" x14ac:dyDescent="0.15">
      <c r="B19" s="45">
        <f t="shared" si="1"/>
        <v>5</v>
      </c>
      <c r="C19" s="23">
        <v>3</v>
      </c>
      <c r="D19" s="44" t="str">
        <f t="shared" si="2"/>
        <v>　 　 要求日時</v>
      </c>
      <c r="E19" s="44" t="str">
        <f t="shared" si="0"/>
        <v>　 　 send_time</v>
      </c>
      <c r="F19" s="50">
        <v>1</v>
      </c>
      <c r="G19" s="50">
        <v>1</v>
      </c>
      <c r="H19" s="46" t="s">
        <v>5</v>
      </c>
      <c r="I19" s="46" t="s">
        <v>12</v>
      </c>
      <c r="J19" s="46" t="s">
        <v>6</v>
      </c>
      <c r="K19" s="56" t="str">
        <f>U19</f>
        <v>[0-9]{4}[01][0-9][0-3][0-9][0-2][0-9][0-5][0-9][0-5][0-9][0-9]{3}</v>
      </c>
      <c r="L19" s="46" t="s">
        <v>54</v>
      </c>
      <c r="M19" s="46">
        <v>17</v>
      </c>
      <c r="N19" s="47"/>
      <c r="O19" s="71"/>
      <c r="P19" s="18" t="s">
        <v>144</v>
      </c>
      <c r="Q19" s="33"/>
      <c r="R19" s="41" t="s">
        <v>105</v>
      </c>
      <c r="S19" s="18" t="s">
        <v>43</v>
      </c>
      <c r="T19" s="81"/>
      <c r="U19" s="82" t="s">
        <v>132</v>
      </c>
    </row>
    <row r="20" spans="2:21" s="43" customFormat="1" ht="22.5" x14ac:dyDescent="0.15">
      <c r="B20" s="45">
        <f t="shared" si="1"/>
        <v>6</v>
      </c>
      <c r="C20" s="23">
        <v>3</v>
      </c>
      <c r="D20" s="44" t="str">
        <f t="shared" si="2"/>
        <v>　 　 チャネル区分</v>
      </c>
      <c r="E20" s="44" t="str">
        <f t="shared" si="0"/>
        <v>　 　 S0742_ChannelCode_1</v>
      </c>
      <c r="F20" s="49">
        <v>1</v>
      </c>
      <c r="G20" s="49">
        <v>1</v>
      </c>
      <c r="H20" s="46" t="s">
        <v>5</v>
      </c>
      <c r="I20" s="46" t="s">
        <v>12</v>
      </c>
      <c r="J20" s="46" t="s">
        <v>6</v>
      </c>
      <c r="K20" s="46" t="str">
        <f>IF(S20=T20,U20,"ERROR")</f>
        <v>[0-9]+</v>
      </c>
      <c r="L20" s="46" t="s">
        <v>45</v>
      </c>
      <c r="M20" s="46">
        <v>2</v>
      </c>
      <c r="N20" s="47"/>
      <c r="O20" s="53" t="s">
        <v>52</v>
      </c>
      <c r="P20" s="18" t="s">
        <v>88</v>
      </c>
      <c r="Q20" s="33"/>
      <c r="R20" s="41" t="s">
        <v>34</v>
      </c>
      <c r="S20" s="42" t="s">
        <v>19</v>
      </c>
      <c r="T20" s="83" t="s">
        <v>19</v>
      </c>
      <c r="U20" s="84" t="s">
        <v>133</v>
      </c>
    </row>
    <row r="21" spans="2:21" s="43" customFormat="1" ht="22.5" x14ac:dyDescent="0.15">
      <c r="B21" s="45">
        <f t="shared" si="1"/>
        <v>7</v>
      </c>
      <c r="C21" s="23">
        <v>3</v>
      </c>
      <c r="D21" s="44" t="str">
        <f t="shared" si="2"/>
        <v>　 　 インタフェース区分</v>
      </c>
      <c r="E21" s="44" t="str">
        <f t="shared" si="0"/>
        <v>　 　 S0742_MethodCode_1</v>
      </c>
      <c r="F21" s="48">
        <v>1</v>
      </c>
      <c r="G21" s="48">
        <v>1</v>
      </c>
      <c r="H21" s="46" t="s">
        <v>5</v>
      </c>
      <c r="I21" s="46" t="s">
        <v>12</v>
      </c>
      <c r="J21" s="46" t="s">
        <v>6</v>
      </c>
      <c r="K21" s="46" t="str">
        <f t="shared" ref="K21:K41" si="3">IF(S21=T21,U21,"ERROR")</f>
        <v>[0-9]+</v>
      </c>
      <c r="L21" s="46" t="s">
        <v>45</v>
      </c>
      <c r="M21" s="46">
        <v>3</v>
      </c>
      <c r="N21" s="47"/>
      <c r="O21" s="57" t="s">
        <v>53</v>
      </c>
      <c r="P21" s="18" t="s">
        <v>100</v>
      </c>
      <c r="Q21" s="33"/>
      <c r="R21" s="41" t="s">
        <v>35</v>
      </c>
      <c r="S21" s="42" t="s">
        <v>20</v>
      </c>
      <c r="T21" s="83" t="s">
        <v>20</v>
      </c>
      <c r="U21" s="84" t="s">
        <v>133</v>
      </c>
    </row>
    <row r="22" spans="2:21" s="43" customFormat="1" ht="11.25" customHeight="1" x14ac:dyDescent="0.15">
      <c r="B22" s="45">
        <f t="shared" si="1"/>
        <v>8</v>
      </c>
      <c r="C22" s="23">
        <v>2</v>
      </c>
      <c r="D22" s="44" t="str">
        <f t="shared" si="2"/>
        <v>　 システム情報</v>
      </c>
      <c r="E22" s="44" t="str">
        <f t="shared" si="0"/>
        <v>　 S0742_SystemInfo_1</v>
      </c>
      <c r="F22" s="48">
        <v>1</v>
      </c>
      <c r="G22" s="48">
        <v>1</v>
      </c>
      <c r="H22" s="46" t="s">
        <v>5</v>
      </c>
      <c r="I22" s="46" t="s">
        <v>5</v>
      </c>
      <c r="J22" s="46" t="s">
        <v>5</v>
      </c>
      <c r="K22" s="46" t="str">
        <f t="shared" si="3"/>
        <v>-</v>
      </c>
      <c r="L22" s="46" t="s">
        <v>5</v>
      </c>
      <c r="M22" s="46" t="s">
        <v>5</v>
      </c>
      <c r="N22" s="47"/>
      <c r="O22" s="47"/>
      <c r="P22" s="18"/>
      <c r="Q22" s="33"/>
      <c r="R22" s="41" t="s">
        <v>23</v>
      </c>
      <c r="S22" s="42" t="s">
        <v>21</v>
      </c>
      <c r="T22" s="83" t="s">
        <v>21</v>
      </c>
      <c r="U22" s="84" t="s">
        <v>131</v>
      </c>
    </row>
    <row r="23" spans="2:21" s="43" customFormat="1" ht="11.25" customHeight="1" x14ac:dyDescent="0.15">
      <c r="B23" s="45">
        <f t="shared" si="1"/>
        <v>9</v>
      </c>
      <c r="C23" s="23">
        <v>3</v>
      </c>
      <c r="D23" s="44" t="str">
        <f t="shared" si="2"/>
        <v>　 　 オーダ情報</v>
      </c>
      <c r="E23" s="44" t="str">
        <f t="shared" si="0"/>
        <v>　 　 S0742_OrderInfo_1</v>
      </c>
      <c r="F23" s="48">
        <v>1</v>
      </c>
      <c r="G23" s="48">
        <v>1</v>
      </c>
      <c r="H23" s="46" t="s">
        <v>5</v>
      </c>
      <c r="I23" s="46" t="s">
        <v>5</v>
      </c>
      <c r="J23" s="46" t="s">
        <v>5</v>
      </c>
      <c r="K23" s="46" t="str">
        <f t="shared" si="3"/>
        <v>-</v>
      </c>
      <c r="L23" s="46" t="s">
        <v>5</v>
      </c>
      <c r="M23" s="46" t="s">
        <v>5</v>
      </c>
      <c r="N23" s="47"/>
      <c r="O23" s="47"/>
      <c r="P23" s="18"/>
      <c r="Q23" s="33"/>
      <c r="R23" s="41" t="s">
        <v>36</v>
      </c>
      <c r="S23" s="42" t="s">
        <v>22</v>
      </c>
      <c r="T23" s="83" t="s">
        <v>22</v>
      </c>
      <c r="U23" s="84" t="s">
        <v>131</v>
      </c>
    </row>
    <row r="24" spans="2:21" s="43" customFormat="1" ht="11.25" customHeight="1" x14ac:dyDescent="0.15">
      <c r="B24" s="45">
        <f t="shared" si="1"/>
        <v>10</v>
      </c>
      <c r="C24" s="23">
        <v>4</v>
      </c>
      <c r="D24" s="44" t="str">
        <f t="shared" si="2"/>
        <v>　 　 　 オーダ情報詳細</v>
      </c>
      <c r="E24" s="44" t="str">
        <f t="shared" si="0"/>
        <v>　 　 　 S0742_OrderDetailInfo_1</v>
      </c>
      <c r="F24" s="48">
        <v>1</v>
      </c>
      <c r="G24" s="48">
        <v>1</v>
      </c>
      <c r="H24" s="46" t="s">
        <v>5</v>
      </c>
      <c r="I24" s="46" t="s">
        <v>5</v>
      </c>
      <c r="J24" s="46" t="s">
        <v>5</v>
      </c>
      <c r="K24" s="46" t="str">
        <f t="shared" si="3"/>
        <v>-</v>
      </c>
      <c r="L24" s="46" t="s">
        <v>5</v>
      </c>
      <c r="M24" s="46" t="s">
        <v>5</v>
      </c>
      <c r="N24" s="47"/>
      <c r="O24" s="47"/>
      <c r="P24" s="18"/>
      <c r="Q24" s="33"/>
      <c r="R24" s="41" t="s">
        <v>56</v>
      </c>
      <c r="S24" s="42" t="s">
        <v>38</v>
      </c>
      <c r="T24" s="83" t="s">
        <v>38</v>
      </c>
      <c r="U24" s="84" t="s">
        <v>131</v>
      </c>
    </row>
    <row r="25" spans="2:21" s="43" customFormat="1" ht="11.25" customHeight="1" x14ac:dyDescent="0.15">
      <c r="B25" s="45">
        <f t="shared" si="1"/>
        <v>11</v>
      </c>
      <c r="C25" s="23">
        <v>5</v>
      </c>
      <c r="D25" s="44" t="str">
        <f t="shared" si="2"/>
        <v>　 　 　 　 支店コード</v>
      </c>
      <c r="E25" s="44" t="str">
        <f t="shared" si="0"/>
        <v>　 　 　 　 S0742_BranchCode_1</v>
      </c>
      <c r="F25" s="48">
        <v>1</v>
      </c>
      <c r="G25" s="48">
        <v>1</v>
      </c>
      <c r="H25" s="46" t="s">
        <v>5</v>
      </c>
      <c r="I25" s="46" t="s">
        <v>12</v>
      </c>
      <c r="J25" s="46" t="s">
        <v>107</v>
      </c>
      <c r="K25" s="46" t="str">
        <f t="shared" si="3"/>
        <v>[0-9]{3}</v>
      </c>
      <c r="L25" s="46" t="s">
        <v>45</v>
      </c>
      <c r="M25" s="46">
        <v>3</v>
      </c>
      <c r="N25" s="47"/>
      <c r="O25" s="47"/>
      <c r="P25" s="18"/>
      <c r="Q25" s="33"/>
      <c r="R25" s="41" t="s">
        <v>106</v>
      </c>
      <c r="S25" s="42" t="s">
        <v>40</v>
      </c>
      <c r="T25" s="83" t="s">
        <v>40</v>
      </c>
      <c r="U25" s="84" t="s">
        <v>134</v>
      </c>
    </row>
    <row r="26" spans="2:21" s="43" customFormat="1" ht="11.25" customHeight="1" x14ac:dyDescent="0.15">
      <c r="B26" s="45">
        <f t="shared" si="1"/>
        <v>12</v>
      </c>
      <c r="C26" s="23">
        <v>5</v>
      </c>
      <c r="D26" s="44" t="str">
        <f t="shared" si="2"/>
        <v>　 　 　 　 支店内支店コード</v>
      </c>
      <c r="E26" s="44" t="str">
        <f t="shared" si="0"/>
        <v>　 　 　 　 S0742_InnerBranchCode_1</v>
      </c>
      <c r="F26" s="48">
        <v>0</v>
      </c>
      <c r="G26" s="48">
        <v>1</v>
      </c>
      <c r="H26" s="46" t="s">
        <v>5</v>
      </c>
      <c r="I26" s="46" t="s">
        <v>12</v>
      </c>
      <c r="J26" s="46" t="s">
        <v>16</v>
      </c>
      <c r="K26" s="46" t="str">
        <f t="shared" si="3"/>
        <v>[0-9]{2}</v>
      </c>
      <c r="L26" s="46" t="s">
        <v>45</v>
      </c>
      <c r="M26" s="46">
        <v>2</v>
      </c>
      <c r="N26" s="47"/>
      <c r="O26" s="47"/>
      <c r="P26" s="18"/>
      <c r="Q26" s="33"/>
      <c r="R26" s="41" t="s">
        <v>108</v>
      </c>
      <c r="S26" s="42" t="s">
        <v>73</v>
      </c>
      <c r="T26" s="83" t="s">
        <v>73</v>
      </c>
      <c r="U26" s="84" t="s">
        <v>135</v>
      </c>
    </row>
    <row r="27" spans="2:21" s="43" customFormat="1" ht="11.25" customHeight="1" x14ac:dyDescent="0.15">
      <c r="B27" s="45">
        <f t="shared" si="1"/>
        <v>13</v>
      </c>
      <c r="C27" s="23">
        <v>5</v>
      </c>
      <c r="D27" s="44" t="str">
        <f t="shared" si="2"/>
        <v>　 　 　 　 統合ＳＯ番号</v>
      </c>
      <c r="E27" s="44" t="str">
        <f t="shared" si="0"/>
        <v>　 　 　 　 S0742_SopfOrderID_1</v>
      </c>
      <c r="F27" s="48">
        <v>1</v>
      </c>
      <c r="G27" s="48">
        <v>1</v>
      </c>
      <c r="H27" s="46" t="s">
        <v>5</v>
      </c>
      <c r="I27" s="46" t="s">
        <v>12</v>
      </c>
      <c r="J27" s="46" t="s">
        <v>107</v>
      </c>
      <c r="K27" s="46" t="str">
        <f t="shared" si="3"/>
        <v>[0-9]{18}</v>
      </c>
      <c r="L27" s="46" t="s">
        <v>45</v>
      </c>
      <c r="M27" s="46">
        <v>18</v>
      </c>
      <c r="N27" s="47"/>
      <c r="O27" s="47"/>
      <c r="P27" s="18"/>
      <c r="Q27" s="33"/>
      <c r="R27" s="41" t="s">
        <v>109</v>
      </c>
      <c r="S27" s="42" t="s">
        <v>39</v>
      </c>
      <c r="T27" s="83" t="s">
        <v>39</v>
      </c>
      <c r="U27" s="84" t="s">
        <v>136</v>
      </c>
    </row>
    <row r="28" spans="2:21" s="43" customFormat="1" ht="11.25" customHeight="1" x14ac:dyDescent="0.15">
      <c r="B28" s="45">
        <f t="shared" si="1"/>
        <v>14</v>
      </c>
      <c r="C28" s="23">
        <v>5</v>
      </c>
      <c r="D28" s="44" t="str">
        <f t="shared" si="2"/>
        <v>　 　 　 　 引継ステータス</v>
      </c>
      <c r="E28" s="44" t="str">
        <f t="shared" si="0"/>
        <v>　 　 　 　 S0742_OtherEnterpriseTransferStatus_1</v>
      </c>
      <c r="F28" s="48">
        <v>1</v>
      </c>
      <c r="G28" s="48">
        <v>1</v>
      </c>
      <c r="H28" s="46" t="s">
        <v>5</v>
      </c>
      <c r="I28" s="46" t="s">
        <v>12</v>
      </c>
      <c r="J28" s="46" t="s">
        <v>16</v>
      </c>
      <c r="K28" s="46" t="str">
        <f t="shared" si="3"/>
        <v>[0-9]+</v>
      </c>
      <c r="L28" s="46" t="s">
        <v>45</v>
      </c>
      <c r="M28" s="46">
        <v>2</v>
      </c>
      <c r="N28" s="47"/>
      <c r="O28" s="47" t="s">
        <v>62</v>
      </c>
      <c r="P28" s="18"/>
      <c r="Q28" s="33"/>
      <c r="R28" s="41" t="s">
        <v>57</v>
      </c>
      <c r="S28" s="42" t="s">
        <v>58</v>
      </c>
      <c r="T28" s="83" t="s">
        <v>58</v>
      </c>
      <c r="U28" s="84" t="s">
        <v>133</v>
      </c>
    </row>
    <row r="29" spans="2:21" s="43" customFormat="1" ht="11.25" customHeight="1" x14ac:dyDescent="0.15">
      <c r="B29" s="45">
        <f t="shared" si="1"/>
        <v>15</v>
      </c>
      <c r="C29" s="23">
        <v>4</v>
      </c>
      <c r="D29" s="44" t="str">
        <f t="shared" si="2"/>
        <v>　 　 　 設備情報</v>
      </c>
      <c r="E29" s="44" t="str">
        <f t="shared" si="0"/>
        <v>　 　 　 S0741_PlantInfo_1</v>
      </c>
      <c r="F29" s="48">
        <v>1</v>
      </c>
      <c r="G29" s="48">
        <v>1</v>
      </c>
      <c r="H29" s="46" t="s">
        <v>5</v>
      </c>
      <c r="I29" s="46" t="s">
        <v>5</v>
      </c>
      <c r="J29" s="46" t="s">
        <v>5</v>
      </c>
      <c r="K29" s="46" t="str">
        <f t="shared" si="3"/>
        <v>-</v>
      </c>
      <c r="L29" s="46" t="s">
        <v>5</v>
      </c>
      <c r="M29" s="46" t="s">
        <v>5</v>
      </c>
      <c r="N29" s="47"/>
      <c r="O29" s="47"/>
      <c r="P29" s="18"/>
      <c r="Q29" s="33"/>
      <c r="R29" s="41" t="s">
        <v>110</v>
      </c>
      <c r="S29" s="42" t="s">
        <v>59</v>
      </c>
      <c r="T29" s="83" t="s">
        <v>59</v>
      </c>
      <c r="U29" s="84" t="s">
        <v>131</v>
      </c>
    </row>
    <row r="30" spans="2:21" s="43" customFormat="1" ht="11.25" customHeight="1" x14ac:dyDescent="0.15">
      <c r="B30" s="45">
        <f t="shared" si="1"/>
        <v>16</v>
      </c>
      <c r="C30" s="23">
        <v>5</v>
      </c>
      <c r="D30" s="44" t="str">
        <f t="shared" si="2"/>
        <v>　 　 　 　 中間配線盤：フロア名（依頼情報）</v>
      </c>
      <c r="E30" s="44" t="str">
        <f t="shared" si="0"/>
        <v>　 　 　 　 S0742_InterimLineBoardFloorName_1</v>
      </c>
      <c r="F30" s="48">
        <v>1</v>
      </c>
      <c r="G30" s="48">
        <v>1</v>
      </c>
      <c r="H30" s="46" t="s">
        <v>5</v>
      </c>
      <c r="I30" s="46" t="s">
        <v>12</v>
      </c>
      <c r="J30" s="46" t="s">
        <v>16</v>
      </c>
      <c r="K30" s="46" t="str">
        <f t="shared" si="3"/>
        <v>[0-9A-Za-z]{3}</v>
      </c>
      <c r="L30" s="46" t="s">
        <v>85</v>
      </c>
      <c r="M30" s="46">
        <v>3</v>
      </c>
      <c r="N30" s="47"/>
      <c r="O30" s="47"/>
      <c r="P30" s="18"/>
      <c r="Q30" s="33"/>
      <c r="R30" s="41" t="s">
        <v>111</v>
      </c>
      <c r="S30" s="42" t="s">
        <v>74</v>
      </c>
      <c r="T30" s="83" t="s">
        <v>74</v>
      </c>
      <c r="U30" s="84" t="s">
        <v>137</v>
      </c>
    </row>
    <row r="31" spans="2:21" s="43" customFormat="1" ht="11.25" customHeight="1" x14ac:dyDescent="0.15">
      <c r="B31" s="45">
        <f t="shared" si="1"/>
        <v>17</v>
      </c>
      <c r="C31" s="23">
        <v>5</v>
      </c>
      <c r="D31" s="44" t="str">
        <f t="shared" si="2"/>
        <v>　 　 　 　 中間配線盤：フロア群（依頼情報）</v>
      </c>
      <c r="E31" s="44" t="str">
        <f t="shared" si="0"/>
        <v>　 　 　 　 S0742_InterimLineBoardFloorGroup_1</v>
      </c>
      <c r="F31" s="48">
        <v>1</v>
      </c>
      <c r="G31" s="48">
        <v>1</v>
      </c>
      <c r="H31" s="46" t="s">
        <v>5</v>
      </c>
      <c r="I31" s="46" t="s">
        <v>12</v>
      </c>
      <c r="J31" s="46" t="s">
        <v>16</v>
      </c>
      <c r="K31" s="46" t="str">
        <f t="shared" si="3"/>
        <v>[A-Za-z]</v>
      </c>
      <c r="L31" s="46" t="s">
        <v>86</v>
      </c>
      <c r="M31" s="46">
        <v>1</v>
      </c>
      <c r="N31" s="47"/>
      <c r="O31" s="47"/>
      <c r="P31" s="18"/>
      <c r="Q31" s="33"/>
      <c r="R31" s="41" t="s">
        <v>112</v>
      </c>
      <c r="S31" s="42" t="s">
        <v>75</v>
      </c>
      <c r="T31" s="83" t="s">
        <v>75</v>
      </c>
      <c r="U31" s="84" t="s">
        <v>138</v>
      </c>
    </row>
    <row r="32" spans="2:21" s="43" customFormat="1" ht="11.25" customHeight="1" x14ac:dyDescent="0.15">
      <c r="B32" s="45">
        <f t="shared" si="1"/>
        <v>18</v>
      </c>
      <c r="C32" s="23">
        <v>5</v>
      </c>
      <c r="D32" s="44" t="str">
        <f t="shared" si="2"/>
        <v>　 　 　 　 中間配線盤：成端架名称（依頼情報）</v>
      </c>
      <c r="E32" s="44" t="str">
        <f t="shared" si="0"/>
        <v>　 　 　 　 S0742_InterimLineBoardFrameName_1</v>
      </c>
      <c r="F32" s="48">
        <v>1</v>
      </c>
      <c r="G32" s="48">
        <v>1</v>
      </c>
      <c r="H32" s="46" t="s">
        <v>5</v>
      </c>
      <c r="I32" s="46" t="s">
        <v>12</v>
      </c>
      <c r="J32" s="46" t="s">
        <v>16</v>
      </c>
      <c r="K32" s="46" t="str">
        <f t="shared" si="3"/>
        <v>[0-9A-Za-z]{20}</v>
      </c>
      <c r="L32" s="46" t="s">
        <v>85</v>
      </c>
      <c r="M32" s="46">
        <v>20</v>
      </c>
      <c r="N32" s="47"/>
      <c r="O32" s="47"/>
      <c r="P32" s="18"/>
      <c r="Q32" s="33"/>
      <c r="R32" s="41" t="s">
        <v>67</v>
      </c>
      <c r="S32" s="42" t="s">
        <v>76</v>
      </c>
      <c r="T32" s="83" t="s">
        <v>76</v>
      </c>
      <c r="U32" s="84" t="s">
        <v>139</v>
      </c>
    </row>
    <row r="33" spans="2:21" s="43" customFormat="1" ht="11.25" customHeight="1" x14ac:dyDescent="0.15">
      <c r="B33" s="45">
        <f t="shared" si="1"/>
        <v>19</v>
      </c>
      <c r="C33" s="23">
        <v>5</v>
      </c>
      <c r="D33" s="44" t="str">
        <f t="shared" si="2"/>
        <v>　 　 　 　 中間配線盤：架番号（依頼情報）</v>
      </c>
      <c r="E33" s="44" t="str">
        <f t="shared" si="0"/>
        <v>　 　 　 　 S0742_InterimLineBoardFrameNumber_1</v>
      </c>
      <c r="F33" s="48">
        <v>1</v>
      </c>
      <c r="G33" s="48">
        <v>1</v>
      </c>
      <c r="H33" s="46" t="s">
        <v>5</v>
      </c>
      <c r="I33" s="46" t="s">
        <v>12</v>
      </c>
      <c r="J33" s="46" t="s">
        <v>16</v>
      </c>
      <c r="K33" s="46" t="str">
        <f t="shared" si="3"/>
        <v>[0-9]{4}</v>
      </c>
      <c r="L33" s="46" t="s">
        <v>45</v>
      </c>
      <c r="M33" s="46">
        <v>4</v>
      </c>
      <c r="N33" s="47"/>
      <c r="O33" s="47"/>
      <c r="P33" s="18"/>
      <c r="Q33" s="33"/>
      <c r="R33" s="41" t="s">
        <v>68</v>
      </c>
      <c r="S33" s="42" t="s">
        <v>77</v>
      </c>
      <c r="T33" s="83" t="s">
        <v>77</v>
      </c>
      <c r="U33" s="84" t="s">
        <v>140</v>
      </c>
    </row>
    <row r="34" spans="2:21" s="43" customFormat="1" ht="11.25" customHeight="1" x14ac:dyDescent="0.15">
      <c r="B34" s="45">
        <f t="shared" si="1"/>
        <v>20</v>
      </c>
      <c r="C34" s="23">
        <v>5</v>
      </c>
      <c r="D34" s="44" t="str">
        <f t="shared" si="2"/>
        <v>　 　 　 　 中間配線盤：段（依頼情報）</v>
      </c>
      <c r="E34" s="44" t="str">
        <f t="shared" si="0"/>
        <v>　 　 　 　 S0742_InterimLineBoardStage_1</v>
      </c>
      <c r="F34" s="48">
        <v>1</v>
      </c>
      <c r="G34" s="48">
        <v>1</v>
      </c>
      <c r="H34" s="46" t="s">
        <v>5</v>
      </c>
      <c r="I34" s="46" t="s">
        <v>12</v>
      </c>
      <c r="J34" s="46" t="s">
        <v>16</v>
      </c>
      <c r="K34" s="46" t="str">
        <f t="shared" si="3"/>
        <v>[0-9]</v>
      </c>
      <c r="L34" s="46" t="s">
        <v>45</v>
      </c>
      <c r="M34" s="46">
        <v>1</v>
      </c>
      <c r="N34" s="47"/>
      <c r="O34" s="47"/>
      <c r="P34" s="18"/>
      <c r="Q34" s="33"/>
      <c r="R34" s="41" t="s">
        <v>69</v>
      </c>
      <c r="S34" s="42" t="s">
        <v>78</v>
      </c>
      <c r="T34" s="83" t="s">
        <v>78</v>
      </c>
      <c r="U34" s="84" t="s">
        <v>141</v>
      </c>
    </row>
    <row r="35" spans="2:21" s="43" customFormat="1" ht="11.25" customHeight="1" x14ac:dyDescent="0.15">
      <c r="B35" s="45">
        <f t="shared" si="1"/>
        <v>21</v>
      </c>
      <c r="C35" s="23">
        <v>5</v>
      </c>
      <c r="D35" s="44" t="str">
        <f t="shared" si="2"/>
        <v>　 　 　 　 中間配線盤：列（依頼情報）</v>
      </c>
      <c r="E35" s="44" t="str">
        <f t="shared" si="0"/>
        <v>　 　 　 　 S0742_InterimLineBoardSequence_1</v>
      </c>
      <c r="F35" s="48">
        <v>1</v>
      </c>
      <c r="G35" s="48">
        <v>1</v>
      </c>
      <c r="H35" s="46" t="s">
        <v>5</v>
      </c>
      <c r="I35" s="46" t="s">
        <v>12</v>
      </c>
      <c r="J35" s="46" t="s">
        <v>16</v>
      </c>
      <c r="K35" s="46" t="str">
        <f t="shared" si="3"/>
        <v>[0-9]{2}</v>
      </c>
      <c r="L35" s="46" t="s">
        <v>45</v>
      </c>
      <c r="M35" s="46">
        <v>2</v>
      </c>
      <c r="N35" s="47"/>
      <c r="O35" s="47"/>
      <c r="P35" s="18"/>
      <c r="Q35" s="33"/>
      <c r="R35" s="41" t="s">
        <v>70</v>
      </c>
      <c r="S35" s="42" t="s">
        <v>79</v>
      </c>
      <c r="T35" s="83" t="s">
        <v>79</v>
      </c>
      <c r="U35" s="84" t="s">
        <v>135</v>
      </c>
    </row>
    <row r="36" spans="2:21" s="43" customFormat="1" ht="11.25" customHeight="1" x14ac:dyDescent="0.15">
      <c r="B36" s="45">
        <f t="shared" si="1"/>
        <v>22</v>
      </c>
      <c r="C36" s="23">
        <v>5</v>
      </c>
      <c r="D36" s="44" t="str">
        <f t="shared" si="2"/>
        <v>　 　 　 　 中間配線盤：ポート番号（端子番号）（依頼情報）</v>
      </c>
      <c r="E36" s="44" t="str">
        <f t="shared" si="0"/>
        <v>　 　 　 　 S0742_InterimLineBoardPortNumber_1</v>
      </c>
      <c r="F36" s="48">
        <v>1</v>
      </c>
      <c r="G36" s="48">
        <v>1</v>
      </c>
      <c r="H36" s="46" t="s">
        <v>5</v>
      </c>
      <c r="I36" s="46" t="s">
        <v>12</v>
      </c>
      <c r="J36" s="46" t="s">
        <v>16</v>
      </c>
      <c r="K36" s="46" t="str">
        <f t="shared" si="3"/>
        <v>[0-9]{4}</v>
      </c>
      <c r="L36" s="46" t="s">
        <v>45</v>
      </c>
      <c r="M36" s="46">
        <v>4</v>
      </c>
      <c r="N36" s="47"/>
      <c r="O36" s="47"/>
      <c r="P36" s="18"/>
      <c r="Q36" s="33"/>
      <c r="R36" s="41" t="s">
        <v>71</v>
      </c>
      <c r="S36" s="42" t="s">
        <v>80</v>
      </c>
      <c r="T36" s="83" t="s">
        <v>80</v>
      </c>
      <c r="U36" s="84" t="s">
        <v>140</v>
      </c>
    </row>
    <row r="37" spans="2:21" s="43" customFormat="1" ht="11.25" customHeight="1" x14ac:dyDescent="0.15">
      <c r="B37" s="45">
        <f t="shared" si="1"/>
        <v>23</v>
      </c>
      <c r="C37" s="23">
        <v>5</v>
      </c>
      <c r="D37" s="44" t="str">
        <f t="shared" si="2"/>
        <v>　 　 　 　 追加情報記載年月日</v>
      </c>
      <c r="E37" s="44" t="str">
        <f t="shared" si="0"/>
        <v>　 　 　 　 S0742_OtherCarrierAddInfoDate_1</v>
      </c>
      <c r="F37" s="48">
        <v>1</v>
      </c>
      <c r="G37" s="48">
        <v>1</v>
      </c>
      <c r="H37" s="46" t="s">
        <v>5</v>
      </c>
      <c r="I37" s="46" t="s">
        <v>12</v>
      </c>
      <c r="J37" s="46" t="s">
        <v>16</v>
      </c>
      <c r="K37" s="46" t="str">
        <f t="shared" si="3"/>
        <v>[0-9]{4}[01][0-9][0-3][0-9]</v>
      </c>
      <c r="L37" s="46" t="s">
        <v>45</v>
      </c>
      <c r="M37" s="46">
        <v>8</v>
      </c>
      <c r="N37" s="47"/>
      <c r="O37" s="47"/>
      <c r="P37" s="18"/>
      <c r="Q37" s="33"/>
      <c r="R37" s="41" t="s">
        <v>113</v>
      </c>
      <c r="S37" s="42" t="s">
        <v>81</v>
      </c>
      <c r="T37" s="83" t="s">
        <v>81</v>
      </c>
      <c r="U37" s="84" t="s">
        <v>142</v>
      </c>
    </row>
    <row r="38" spans="2:21" s="43" customFormat="1" ht="11.25" customHeight="1" x14ac:dyDescent="0.15">
      <c r="B38" s="45">
        <f t="shared" si="1"/>
        <v>24</v>
      </c>
      <c r="C38" s="23">
        <v>5</v>
      </c>
      <c r="D38" s="44" t="str">
        <f t="shared" si="2"/>
        <v>　 　 　 　 他事業者工事希望日</v>
      </c>
      <c r="E38" s="44" t="str">
        <f t="shared" si="0"/>
        <v>　 　 　 　 S0742_OtherCarrierWorkOrderRequestDate_1</v>
      </c>
      <c r="F38" s="48">
        <v>1</v>
      </c>
      <c r="G38" s="48">
        <v>1</v>
      </c>
      <c r="H38" s="46" t="s">
        <v>5</v>
      </c>
      <c r="I38" s="46" t="s">
        <v>12</v>
      </c>
      <c r="J38" s="46" t="s">
        <v>16</v>
      </c>
      <c r="K38" s="46" t="str">
        <f t="shared" si="3"/>
        <v>[0-9]{4}[01][0-9][0-3][0-9]</v>
      </c>
      <c r="L38" s="46" t="s">
        <v>45</v>
      </c>
      <c r="M38" s="46">
        <v>8</v>
      </c>
      <c r="N38" s="47"/>
      <c r="O38" s="47"/>
      <c r="P38" s="18"/>
      <c r="Q38" s="33"/>
      <c r="R38" s="41" t="s">
        <v>114</v>
      </c>
      <c r="S38" s="42" t="s">
        <v>82</v>
      </c>
      <c r="T38" s="83" t="s">
        <v>82</v>
      </c>
      <c r="U38" s="84" t="s">
        <v>142</v>
      </c>
    </row>
    <row r="39" spans="2:21" s="43" customFormat="1" ht="11.25" customHeight="1" x14ac:dyDescent="0.15">
      <c r="B39" s="45">
        <f t="shared" si="1"/>
        <v>25</v>
      </c>
      <c r="C39" s="23">
        <v>5</v>
      </c>
      <c r="D39" s="44" t="str">
        <f t="shared" si="2"/>
        <v>　 　 　 　 他事業者工事希望時間帯</v>
      </c>
      <c r="E39" s="44" t="str">
        <f t="shared" si="0"/>
        <v>　 　 　 　 S0742_OtherCarrierWorkOrderRequestTime_1</v>
      </c>
      <c r="F39" s="48">
        <v>1</v>
      </c>
      <c r="G39" s="48">
        <v>1</v>
      </c>
      <c r="H39" s="46" t="s">
        <v>5</v>
      </c>
      <c r="I39" s="46" t="s">
        <v>12</v>
      </c>
      <c r="J39" s="46" t="s">
        <v>16</v>
      </c>
      <c r="K39" s="46" t="str">
        <f t="shared" si="3"/>
        <v>[0-9]</v>
      </c>
      <c r="L39" s="46" t="s">
        <v>45</v>
      </c>
      <c r="M39" s="46">
        <v>1</v>
      </c>
      <c r="N39" s="47"/>
      <c r="O39" s="47" t="s">
        <v>87</v>
      </c>
      <c r="P39" s="18"/>
      <c r="Q39" s="33"/>
      <c r="R39" s="41" t="s">
        <v>72</v>
      </c>
      <c r="S39" s="42" t="s">
        <v>83</v>
      </c>
      <c r="T39" s="83" t="s">
        <v>83</v>
      </c>
      <c r="U39" s="84" t="s">
        <v>141</v>
      </c>
    </row>
    <row r="40" spans="2:21" s="43" customFormat="1" ht="11.25" customHeight="1" x14ac:dyDescent="0.15">
      <c r="B40" s="45">
        <f t="shared" si="1"/>
        <v>26</v>
      </c>
      <c r="C40" s="23">
        <v>5</v>
      </c>
      <c r="D40" s="44" t="str">
        <f t="shared" si="2"/>
        <v>　 　 　 　 記事欄（追加情報）</v>
      </c>
      <c r="E40" s="44" t="str">
        <f t="shared" si="0"/>
        <v>　 　 　 　 S0742_OtherCarrierAddInfoMemo_1</v>
      </c>
      <c r="F40" s="48">
        <v>1</v>
      </c>
      <c r="G40" s="48">
        <v>1</v>
      </c>
      <c r="H40" s="46" t="s">
        <v>5</v>
      </c>
      <c r="I40" s="46" t="s">
        <v>127</v>
      </c>
      <c r="J40" s="46" t="s">
        <v>16</v>
      </c>
      <c r="K40" s="46" t="str">
        <f t="shared" si="3"/>
        <v>-</v>
      </c>
      <c r="L40" s="46" t="s">
        <v>61</v>
      </c>
      <c r="M40" s="46">
        <v>100</v>
      </c>
      <c r="N40" s="47"/>
      <c r="O40" s="47"/>
      <c r="P40" s="18"/>
      <c r="Q40" s="33"/>
      <c r="R40" s="41" t="s">
        <v>115</v>
      </c>
      <c r="S40" s="42" t="s">
        <v>84</v>
      </c>
      <c r="T40" s="83" t="s">
        <v>84</v>
      </c>
      <c r="U40" s="84" t="s">
        <v>5</v>
      </c>
    </row>
    <row r="41" spans="2:21" s="43" customFormat="1" ht="11.25" customHeight="1" thickBot="1" x14ac:dyDescent="0.2">
      <c r="B41" s="58">
        <f t="shared" si="1"/>
        <v>27</v>
      </c>
      <c r="C41" s="59">
        <v>5</v>
      </c>
      <c r="D41" s="60" t="str">
        <f t="shared" si="2"/>
        <v>　 　 　 　 追加情報登録有無</v>
      </c>
      <c r="E41" s="60" t="str">
        <f t="shared" si="0"/>
        <v>　 　 　 　 S0742_AdditionalRegistrationFlag_1</v>
      </c>
      <c r="F41" s="61">
        <v>1</v>
      </c>
      <c r="G41" s="61">
        <v>1</v>
      </c>
      <c r="H41" s="62" t="s">
        <v>5</v>
      </c>
      <c r="I41" s="62" t="s">
        <v>12</v>
      </c>
      <c r="J41" s="62" t="s">
        <v>16</v>
      </c>
      <c r="K41" s="62" t="str">
        <f t="shared" si="3"/>
        <v>[0-9]</v>
      </c>
      <c r="L41" s="62" t="s">
        <v>45</v>
      </c>
      <c r="M41" s="62">
        <v>1</v>
      </c>
      <c r="N41" s="63"/>
      <c r="O41" s="63"/>
      <c r="P41" s="64"/>
      <c r="Q41" s="33"/>
      <c r="R41" s="65" t="s">
        <v>116</v>
      </c>
      <c r="S41" s="66" t="s">
        <v>60</v>
      </c>
      <c r="T41" s="85" t="s">
        <v>60</v>
      </c>
      <c r="U41" s="86" t="s">
        <v>141</v>
      </c>
    </row>
    <row r="43" spans="2:21" x14ac:dyDescent="0.15">
      <c r="D43" s="1" t="s">
        <v>123</v>
      </c>
    </row>
    <row r="44" spans="2:21" x14ac:dyDescent="0.15">
      <c r="D44" s="74" t="s">
        <v>125</v>
      </c>
    </row>
    <row r="46" spans="2:21" x14ac:dyDescent="0.15">
      <c r="D46" s="1" t="s">
        <v>124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59" fitToHeight="0" orientation="landscape" verticalDpi="300" r:id="rId1"/>
  <headerFooter alignWithMargins="0">
    <oddHeader>&amp;R2019-2_5　新規追加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31"/>
  <sheetViews>
    <sheetView showGridLines="0" tabSelected="1" view="pageBreakPreview" topLeftCell="A3" zoomScaleNormal="100" zoomScaleSheetLayoutView="100" workbookViewId="0">
      <selection activeCell="K17" sqref="K17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3.25" style="1" customWidth="1"/>
    <col min="5" max="5" width="35.625" style="1" bestFit="1" customWidth="1"/>
    <col min="6" max="8" width="5.75" style="1" customWidth="1"/>
    <col min="9" max="9" width="7.875" style="1" customWidth="1"/>
    <col min="10" max="10" width="10" style="1" customWidth="1"/>
    <col min="11" max="11" width="8.75" style="1" bestFit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18.75" style="19" customWidth="1"/>
    <col min="21" max="21" width="23.5" style="19" customWidth="1"/>
    <col min="22" max="29" width="9" style="19"/>
    <col min="30" max="16384" width="9" style="1"/>
  </cols>
  <sheetData>
    <row r="3" spans="1:29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x14ac:dyDescent="0.15">
      <c r="A8" s="19"/>
      <c r="B8" s="51" t="s">
        <v>55</v>
      </c>
      <c r="C8" s="51"/>
      <c r="D8" s="51"/>
      <c r="R8" s="51"/>
    </row>
    <row r="9" spans="1:29" x14ac:dyDescent="0.15">
      <c r="A9" s="19"/>
    </row>
    <row r="10" spans="1:29" x14ac:dyDescent="0.15">
      <c r="A10" s="19"/>
    </row>
    <row r="11" spans="1:29" ht="12" thickBot="1" x14ac:dyDescent="0.2">
      <c r="A11" s="19"/>
      <c r="B11" s="52" t="s">
        <v>64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9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36"/>
      <c r="T12" s="75"/>
      <c r="U12" s="76"/>
    </row>
    <row r="13" spans="1:29" ht="11.25" customHeight="1" x14ac:dyDescent="0.15">
      <c r="A13" s="19"/>
      <c r="B13" s="26"/>
      <c r="C13" s="27"/>
      <c r="D13" s="28"/>
      <c r="E13" s="28"/>
      <c r="F13" s="72" t="s">
        <v>119</v>
      </c>
      <c r="G13" s="72" t="s">
        <v>120</v>
      </c>
      <c r="H13" s="31"/>
      <c r="I13" s="30"/>
      <c r="J13" s="93" t="s">
        <v>17</v>
      </c>
      <c r="K13" s="27"/>
      <c r="L13" s="27"/>
      <c r="M13" s="27"/>
      <c r="N13" s="27"/>
      <c r="O13" s="27"/>
      <c r="P13" s="29"/>
      <c r="R13" s="37"/>
      <c r="S13" s="38"/>
      <c r="T13" s="77"/>
      <c r="U13" s="78"/>
    </row>
    <row r="14" spans="1:29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121</v>
      </c>
      <c r="G14" s="73" t="s">
        <v>121</v>
      </c>
      <c r="H14" s="12" t="s">
        <v>13</v>
      </c>
      <c r="I14" s="54" t="s">
        <v>7</v>
      </c>
      <c r="J14" s="94"/>
      <c r="K14" s="12" t="s">
        <v>128</v>
      </c>
      <c r="L14" s="12" t="s">
        <v>10</v>
      </c>
      <c r="M14" s="55" t="s">
        <v>47</v>
      </c>
      <c r="N14" s="54" t="s">
        <v>25</v>
      </c>
      <c r="O14" s="54" t="s">
        <v>26</v>
      </c>
      <c r="P14" s="13" t="s">
        <v>0</v>
      </c>
      <c r="R14" s="39" t="s">
        <v>14</v>
      </c>
      <c r="S14" s="40" t="s">
        <v>15</v>
      </c>
      <c r="T14" s="79" t="s">
        <v>129</v>
      </c>
      <c r="U14" s="80" t="s">
        <v>130</v>
      </c>
    </row>
    <row r="15" spans="1:29" s="43" customFormat="1" ht="11.25" customHeight="1" x14ac:dyDescent="0.15">
      <c r="B15" s="45">
        <f>ROW()-14</f>
        <v>1</v>
      </c>
      <c r="C15" s="23">
        <v>1</v>
      </c>
      <c r="D15" s="70" t="s">
        <v>122</v>
      </c>
      <c r="E15" s="44" t="str">
        <f t="shared" ref="E15:E26" si="0">REPT("　 ",C15-1) &amp; S15</f>
        <v>S0742_setDetailFiberOrderOtherCarrierOut_OUT_1</v>
      </c>
      <c r="F15" s="50">
        <v>1</v>
      </c>
      <c r="G15" s="50">
        <v>1</v>
      </c>
      <c r="H15" s="46" t="s">
        <v>5</v>
      </c>
      <c r="I15" s="46" t="s">
        <v>5</v>
      </c>
      <c r="J15" s="46" t="s">
        <v>5</v>
      </c>
      <c r="K15" s="46" t="s">
        <v>5</v>
      </c>
      <c r="L15" s="46" t="s">
        <v>5</v>
      </c>
      <c r="M15" s="47" t="s">
        <v>5</v>
      </c>
      <c r="N15" s="47"/>
      <c r="O15" s="47"/>
      <c r="P15" s="18"/>
      <c r="Q15" s="33"/>
      <c r="R15" s="41" t="s">
        <v>104</v>
      </c>
      <c r="S15" s="42" t="s">
        <v>66</v>
      </c>
      <c r="T15" s="81"/>
      <c r="U15" s="87" t="s">
        <v>131</v>
      </c>
    </row>
    <row r="16" spans="1:29" s="43" customFormat="1" ht="11.25" customHeight="1" x14ac:dyDescent="0.15">
      <c r="B16" s="45">
        <f t="shared" ref="B16:B26" si="1">ROW()-14</f>
        <v>2</v>
      </c>
      <c r="C16" s="23">
        <v>2</v>
      </c>
      <c r="D16" s="44" t="str">
        <f t="shared" ref="D16:D26" si="2">REPT("　 ",C16-1) &amp; R16</f>
        <v>　 ヘッダー情報</v>
      </c>
      <c r="E16" s="44" t="str">
        <f t="shared" si="0"/>
        <v>　 S0742_headerInfo_1</v>
      </c>
      <c r="F16" s="50">
        <v>1</v>
      </c>
      <c r="G16" s="50">
        <v>1</v>
      </c>
      <c r="H16" s="46" t="s">
        <v>5</v>
      </c>
      <c r="I16" s="46" t="s">
        <v>5</v>
      </c>
      <c r="J16" s="46" t="s">
        <v>5</v>
      </c>
      <c r="K16" s="46" t="s">
        <v>5</v>
      </c>
      <c r="L16" s="46" t="s">
        <v>5</v>
      </c>
      <c r="M16" s="47" t="s">
        <v>5</v>
      </c>
      <c r="N16" s="47"/>
      <c r="O16" s="47"/>
      <c r="P16" s="18"/>
      <c r="Q16" s="33"/>
      <c r="R16" s="41" t="s">
        <v>31</v>
      </c>
      <c r="S16" s="42" t="s">
        <v>18</v>
      </c>
      <c r="T16" s="81"/>
      <c r="U16" s="87" t="s">
        <v>131</v>
      </c>
    </row>
    <row r="17" spans="2:21" s="43" customFormat="1" ht="38.25" customHeight="1" x14ac:dyDescent="0.15">
      <c r="B17" s="45">
        <f t="shared" si="1"/>
        <v>3</v>
      </c>
      <c r="C17" s="23">
        <v>3</v>
      </c>
      <c r="D17" s="44" t="str">
        <f t="shared" si="2"/>
        <v>　 　 MSGID</v>
      </c>
      <c r="E17" s="44" t="str">
        <f t="shared" si="0"/>
        <v>　 　 message_uuid</v>
      </c>
      <c r="F17" s="50">
        <v>1</v>
      </c>
      <c r="G17" s="50">
        <v>1</v>
      </c>
      <c r="H17" s="46" t="s">
        <v>5</v>
      </c>
      <c r="I17" s="46" t="s">
        <v>12</v>
      </c>
      <c r="J17" s="46" t="s">
        <v>24</v>
      </c>
      <c r="K17" s="46" t="str">
        <f>U17</f>
        <v>-</v>
      </c>
      <c r="L17" s="46" t="s">
        <v>102</v>
      </c>
      <c r="M17" s="46" t="s">
        <v>46</v>
      </c>
      <c r="N17" s="47"/>
      <c r="O17" s="47"/>
      <c r="P17" s="18" t="s">
        <v>126</v>
      </c>
      <c r="Q17" s="33"/>
      <c r="R17" s="41" t="s">
        <v>32</v>
      </c>
      <c r="S17" s="42" t="s">
        <v>41</v>
      </c>
      <c r="T17" s="81"/>
      <c r="U17" s="87" t="s">
        <v>131</v>
      </c>
    </row>
    <row r="18" spans="2:21" s="43" customFormat="1" ht="11.25" customHeight="1" x14ac:dyDescent="0.15">
      <c r="B18" s="45">
        <f t="shared" si="1"/>
        <v>4</v>
      </c>
      <c r="C18" s="23">
        <v>3</v>
      </c>
      <c r="D18" s="44" t="str">
        <f t="shared" si="2"/>
        <v>　 　 BPID</v>
      </c>
      <c r="E18" s="44" t="str">
        <f t="shared" si="0"/>
        <v>　 　 receipt_uuid</v>
      </c>
      <c r="F18" s="50">
        <v>1</v>
      </c>
      <c r="G18" s="50">
        <v>1</v>
      </c>
      <c r="H18" s="46" t="s">
        <v>5</v>
      </c>
      <c r="I18" s="46" t="s">
        <v>12</v>
      </c>
      <c r="J18" s="46" t="s">
        <v>24</v>
      </c>
      <c r="K18" s="46" t="str">
        <f>U18</f>
        <v>-</v>
      </c>
      <c r="L18" s="46" t="s">
        <v>102</v>
      </c>
      <c r="M18" s="46" t="s">
        <v>46</v>
      </c>
      <c r="N18" s="47"/>
      <c r="O18" s="47"/>
      <c r="P18" s="18" t="s">
        <v>118</v>
      </c>
      <c r="Q18" s="33"/>
      <c r="R18" s="41" t="s">
        <v>33</v>
      </c>
      <c r="S18" s="42" t="s">
        <v>42</v>
      </c>
      <c r="T18" s="81"/>
      <c r="U18" s="87" t="s">
        <v>131</v>
      </c>
    </row>
    <row r="19" spans="2:21" s="43" customFormat="1" ht="22.5" x14ac:dyDescent="0.15">
      <c r="B19" s="45">
        <f t="shared" si="1"/>
        <v>5</v>
      </c>
      <c r="C19" s="23">
        <v>3</v>
      </c>
      <c r="D19" s="44" t="str">
        <f t="shared" si="2"/>
        <v>　 　 チャネル区分</v>
      </c>
      <c r="E19" s="44" t="str">
        <f t="shared" si="0"/>
        <v>　 　 S0742_ChannelCode_1</v>
      </c>
      <c r="F19" s="49">
        <v>1</v>
      </c>
      <c r="G19" s="49">
        <v>1</v>
      </c>
      <c r="H19" s="46" t="s">
        <v>5</v>
      </c>
      <c r="I19" s="46" t="s">
        <v>12</v>
      </c>
      <c r="J19" s="46" t="s">
        <v>48</v>
      </c>
      <c r="K19" s="46" t="str">
        <f>IF(S19=T19,U19,"ERROR")</f>
        <v>[0-9]+</v>
      </c>
      <c r="L19" s="46" t="s">
        <v>45</v>
      </c>
      <c r="M19" s="46">
        <v>2</v>
      </c>
      <c r="N19" s="47"/>
      <c r="O19" s="53" t="s">
        <v>52</v>
      </c>
      <c r="P19" s="18" t="s">
        <v>88</v>
      </c>
      <c r="Q19" s="33"/>
      <c r="R19" s="41" t="s">
        <v>34</v>
      </c>
      <c r="S19" s="42" t="s">
        <v>19</v>
      </c>
      <c r="T19" s="83" t="s">
        <v>19</v>
      </c>
      <c r="U19" s="84" t="s">
        <v>133</v>
      </c>
    </row>
    <row r="20" spans="2:21" s="43" customFormat="1" ht="22.5" x14ac:dyDescent="0.15">
      <c r="B20" s="45">
        <f t="shared" si="1"/>
        <v>6</v>
      </c>
      <c r="C20" s="23">
        <v>3</v>
      </c>
      <c r="D20" s="44" t="str">
        <f t="shared" si="2"/>
        <v>　 　 インタフェース区分</v>
      </c>
      <c r="E20" s="44" t="str">
        <f t="shared" si="0"/>
        <v>　 　 S0742_MethodCode_1</v>
      </c>
      <c r="F20" s="48">
        <v>1</v>
      </c>
      <c r="G20" s="48">
        <v>1</v>
      </c>
      <c r="H20" s="46" t="s">
        <v>5</v>
      </c>
      <c r="I20" s="46" t="s">
        <v>12</v>
      </c>
      <c r="J20" s="46" t="s">
        <v>48</v>
      </c>
      <c r="K20" s="46" t="str">
        <f t="shared" ref="K20:K26" si="3">IF(S20=T20,U20,"ERROR")</f>
        <v>[0-9]+</v>
      </c>
      <c r="L20" s="46" t="s">
        <v>45</v>
      </c>
      <c r="M20" s="46">
        <v>3</v>
      </c>
      <c r="N20" s="47"/>
      <c r="O20" s="57" t="s">
        <v>53</v>
      </c>
      <c r="P20" s="18" t="s">
        <v>101</v>
      </c>
      <c r="Q20" s="33"/>
      <c r="R20" s="41" t="s">
        <v>35</v>
      </c>
      <c r="S20" s="42" t="s">
        <v>20</v>
      </c>
      <c r="T20" s="83" t="s">
        <v>20</v>
      </c>
      <c r="U20" s="84" t="s">
        <v>133</v>
      </c>
    </row>
    <row r="21" spans="2:21" s="43" customFormat="1" ht="11.25" customHeight="1" x14ac:dyDescent="0.15">
      <c r="B21" s="45">
        <f t="shared" si="1"/>
        <v>7</v>
      </c>
      <c r="C21" s="23">
        <v>3</v>
      </c>
      <c r="D21" s="44" t="str">
        <f t="shared" si="2"/>
        <v>　 　 処理結果コード</v>
      </c>
      <c r="E21" s="44" t="str">
        <f t="shared" si="0"/>
        <v>　 　 S0742_ResultCode_1</v>
      </c>
      <c r="F21" s="48">
        <v>1</v>
      </c>
      <c r="G21" s="48">
        <v>1</v>
      </c>
      <c r="H21" s="46" t="s">
        <v>5</v>
      </c>
      <c r="I21" s="46" t="s">
        <v>12</v>
      </c>
      <c r="J21" s="46" t="s">
        <v>117</v>
      </c>
      <c r="K21" s="46" t="str">
        <f t="shared" si="3"/>
        <v>[0-9]{3}</v>
      </c>
      <c r="L21" s="46" t="s">
        <v>45</v>
      </c>
      <c r="M21" s="47">
        <v>3</v>
      </c>
      <c r="N21" s="46"/>
      <c r="O21" s="47"/>
      <c r="P21" s="18" t="s">
        <v>49</v>
      </c>
      <c r="Q21" s="33"/>
      <c r="R21" s="41" t="s">
        <v>27</v>
      </c>
      <c r="S21" s="42" t="s">
        <v>29</v>
      </c>
      <c r="T21" s="83" t="s">
        <v>29</v>
      </c>
      <c r="U21" s="84" t="s">
        <v>134</v>
      </c>
    </row>
    <row r="22" spans="2:21" s="43" customFormat="1" ht="11.25" customHeight="1" x14ac:dyDescent="0.15">
      <c r="B22" s="45">
        <f t="shared" si="1"/>
        <v>8</v>
      </c>
      <c r="C22" s="23">
        <v>3</v>
      </c>
      <c r="D22" s="44" t="str">
        <f t="shared" si="2"/>
        <v>　 　 詳細結果コード</v>
      </c>
      <c r="E22" s="44" t="str">
        <f t="shared" si="0"/>
        <v>　 　 S0742_ResultDetailCode_1</v>
      </c>
      <c r="F22" s="48">
        <v>0</v>
      </c>
      <c r="G22" s="48">
        <v>1</v>
      </c>
      <c r="H22" s="46" t="s">
        <v>5</v>
      </c>
      <c r="I22" s="46" t="s">
        <v>12</v>
      </c>
      <c r="J22" s="46" t="s">
        <v>50</v>
      </c>
      <c r="K22" s="46" t="str">
        <f t="shared" si="3"/>
        <v>[0-9]{8}</v>
      </c>
      <c r="L22" s="46" t="s">
        <v>45</v>
      </c>
      <c r="M22" s="47">
        <v>8</v>
      </c>
      <c r="N22" s="47"/>
      <c r="O22" s="56"/>
      <c r="P22" s="18" t="s">
        <v>51</v>
      </c>
      <c r="Q22" s="33"/>
      <c r="R22" s="41" t="s">
        <v>28</v>
      </c>
      <c r="S22" s="42" t="s">
        <v>30</v>
      </c>
      <c r="T22" s="83" t="s">
        <v>30</v>
      </c>
      <c r="U22" s="84" t="s">
        <v>143</v>
      </c>
    </row>
    <row r="23" spans="2:21" s="43" customFormat="1" ht="11.25" customHeight="1" x14ac:dyDescent="0.15">
      <c r="B23" s="45">
        <f t="shared" si="1"/>
        <v>9</v>
      </c>
      <c r="C23" s="23">
        <v>2</v>
      </c>
      <c r="D23" s="44" t="str">
        <f t="shared" si="2"/>
        <v>　 システム情報</v>
      </c>
      <c r="E23" s="44" t="str">
        <f t="shared" si="0"/>
        <v>　 S0742_SystemInfo_1</v>
      </c>
      <c r="F23" s="48">
        <v>1</v>
      </c>
      <c r="G23" s="48">
        <v>1</v>
      </c>
      <c r="H23" s="46" t="s">
        <v>5</v>
      </c>
      <c r="I23" s="46" t="s">
        <v>5</v>
      </c>
      <c r="J23" s="46" t="s">
        <v>5</v>
      </c>
      <c r="K23" s="46" t="str">
        <f t="shared" si="3"/>
        <v>-</v>
      </c>
      <c r="L23" s="46" t="s">
        <v>5</v>
      </c>
      <c r="M23" s="46" t="s">
        <v>5</v>
      </c>
      <c r="N23" s="47"/>
      <c r="O23" s="47"/>
      <c r="P23" s="18"/>
      <c r="Q23" s="33"/>
      <c r="R23" s="41" t="s">
        <v>23</v>
      </c>
      <c r="S23" s="42" t="s">
        <v>21</v>
      </c>
      <c r="T23" s="83" t="s">
        <v>21</v>
      </c>
      <c r="U23" s="84" t="s">
        <v>131</v>
      </c>
    </row>
    <row r="24" spans="2:21" s="43" customFormat="1" ht="11.25" customHeight="1" x14ac:dyDescent="0.15">
      <c r="B24" s="45">
        <f t="shared" si="1"/>
        <v>10</v>
      </c>
      <c r="C24" s="23">
        <v>3</v>
      </c>
      <c r="D24" s="44" t="str">
        <f t="shared" si="2"/>
        <v>　 　 オーダ情報</v>
      </c>
      <c r="E24" s="44" t="str">
        <f t="shared" si="0"/>
        <v>　 　 S0742_OrderInfo_1</v>
      </c>
      <c r="F24" s="48">
        <v>1</v>
      </c>
      <c r="G24" s="48">
        <v>1</v>
      </c>
      <c r="H24" s="46" t="s">
        <v>5</v>
      </c>
      <c r="I24" s="46" t="s">
        <v>5</v>
      </c>
      <c r="J24" s="46" t="s">
        <v>5</v>
      </c>
      <c r="K24" s="46" t="str">
        <f t="shared" si="3"/>
        <v>-</v>
      </c>
      <c r="L24" s="46" t="s">
        <v>5</v>
      </c>
      <c r="M24" s="46" t="s">
        <v>5</v>
      </c>
      <c r="N24" s="47"/>
      <c r="O24" s="47"/>
      <c r="P24" s="18"/>
      <c r="Q24" s="33"/>
      <c r="R24" s="41" t="s">
        <v>36</v>
      </c>
      <c r="S24" s="42" t="s">
        <v>22</v>
      </c>
      <c r="T24" s="83" t="s">
        <v>22</v>
      </c>
      <c r="U24" s="84" t="s">
        <v>131</v>
      </c>
    </row>
    <row r="25" spans="2:21" s="43" customFormat="1" ht="11.25" customHeight="1" x14ac:dyDescent="0.15">
      <c r="B25" s="45">
        <f t="shared" si="1"/>
        <v>11</v>
      </c>
      <c r="C25" s="23">
        <v>4</v>
      </c>
      <c r="D25" s="44" t="str">
        <f t="shared" si="2"/>
        <v>　 　 　 オーダ情報詳細</v>
      </c>
      <c r="E25" s="44" t="str">
        <f t="shared" si="0"/>
        <v>　 　 　 S0742_OrderDetailInfo_1</v>
      </c>
      <c r="F25" s="48">
        <v>1</v>
      </c>
      <c r="G25" s="48">
        <v>1</v>
      </c>
      <c r="H25" s="46" t="s">
        <v>5</v>
      </c>
      <c r="I25" s="46" t="s">
        <v>5</v>
      </c>
      <c r="J25" s="46" t="s">
        <v>5</v>
      </c>
      <c r="K25" s="46" t="str">
        <f t="shared" si="3"/>
        <v>-</v>
      </c>
      <c r="L25" s="46" t="s">
        <v>5</v>
      </c>
      <c r="M25" s="46" t="s">
        <v>5</v>
      </c>
      <c r="N25" s="47"/>
      <c r="O25" s="47"/>
      <c r="P25" s="18"/>
      <c r="Q25" s="33"/>
      <c r="R25" s="41" t="s">
        <v>56</v>
      </c>
      <c r="S25" s="42" t="s">
        <v>38</v>
      </c>
      <c r="T25" s="83" t="s">
        <v>38</v>
      </c>
      <c r="U25" s="84" t="s">
        <v>131</v>
      </c>
    </row>
    <row r="26" spans="2:21" s="43" customFormat="1" ht="11.25" customHeight="1" thickBot="1" x14ac:dyDescent="0.2">
      <c r="B26" s="58">
        <f t="shared" si="1"/>
        <v>12</v>
      </c>
      <c r="C26" s="59">
        <v>5</v>
      </c>
      <c r="D26" s="60" t="str">
        <f t="shared" si="2"/>
        <v>　 　 　 　 統合ＳＯ番号</v>
      </c>
      <c r="E26" s="60" t="str">
        <f t="shared" si="0"/>
        <v>　 　 　 　 S0742_SopfOrderID_1</v>
      </c>
      <c r="F26" s="61">
        <v>1</v>
      </c>
      <c r="G26" s="61">
        <v>1</v>
      </c>
      <c r="H26" s="62" t="s">
        <v>5</v>
      </c>
      <c r="I26" s="62" t="s">
        <v>12</v>
      </c>
      <c r="J26" s="62" t="s">
        <v>6</v>
      </c>
      <c r="K26" s="62" t="str">
        <f t="shared" si="3"/>
        <v>[0-9]{18}</v>
      </c>
      <c r="L26" s="62" t="s">
        <v>45</v>
      </c>
      <c r="M26" s="62">
        <v>18</v>
      </c>
      <c r="N26" s="63"/>
      <c r="O26" s="63"/>
      <c r="P26" s="64"/>
      <c r="Q26" s="33"/>
      <c r="R26" s="65" t="s">
        <v>37</v>
      </c>
      <c r="S26" s="66" t="s">
        <v>39</v>
      </c>
      <c r="T26" s="85" t="s">
        <v>39</v>
      </c>
      <c r="U26" s="86" t="s">
        <v>136</v>
      </c>
    </row>
    <row r="28" spans="2:21" x14ac:dyDescent="0.15">
      <c r="D28" s="1" t="s">
        <v>123</v>
      </c>
    </row>
    <row r="29" spans="2:21" x14ac:dyDescent="0.15">
      <c r="D29" s="74" t="s">
        <v>125</v>
      </c>
    </row>
    <row r="31" spans="2:21" x14ac:dyDescent="0.15">
      <c r="D31" s="1" t="s">
        <v>124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5" fitToHeight="0" orientation="landscape" verticalDpi="300" r:id="rId1"/>
  <headerFooter alignWithMargins="0">
    <oddHeader>&amp;R2019-2_5　新規追加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A62836-C46C-42C0-B6A7-E63C946D8408}"/>
</file>

<file path=customXml/itemProps2.xml><?xml version="1.0" encoding="utf-8"?>
<ds:datastoreItem xmlns:ds="http://schemas.openxmlformats.org/officeDocument/2006/customXml" ds:itemID="{AA00CB6E-8C23-4E8A-A62F-F66CF6EF1505}"/>
</file>

<file path=customXml/itemProps3.xml><?xml version="1.0" encoding="utf-8"?>
<ds:datastoreItem xmlns:ds="http://schemas.openxmlformats.org/officeDocument/2006/customXml" ds:itemID="{BDE73A55-E3AE-445F-A40E-A9B9C156F8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Namespace</vt:lpstr>
      <vt:lpstr>IN</vt:lpstr>
      <vt:lpstr>OUT</vt:lpstr>
      <vt:lpstr>IN!Print_Area</vt:lpstr>
      <vt:lpstr>OUT!Print_Area</vt:lpstr>
      <vt:lpstr>IN!Print_Titles</vt:lpstr>
      <vt:lpstr>OUT!Print_Titles</vt:lpstr>
    </vt:vector>
  </TitlesOfParts>
  <Company>（株）アルファシステムズ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智子</dc:creator>
  <cp:lastModifiedBy>吉本信司</cp:lastModifiedBy>
  <cp:lastPrinted>2018-05-15T05:57:01Z</cp:lastPrinted>
  <dcterms:created xsi:type="dcterms:W3CDTF">2006-10-23T07:35:28Z</dcterms:created>
  <dcterms:modified xsi:type="dcterms:W3CDTF">2023-09-22T02:46:03Z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2085892727</vt:i4>
  </property>
  <property fmtid="{D5CDD505-2E9C-101B-9397-08002B2CF9AE}" pid="3" name="_EmailSubject">
    <vt:lpwstr>IF定義書のフォーマットについて</vt:lpwstr>
  </property>
  <property fmtid="{D5CDD505-2E9C-101B-9397-08002B2CF9AE}" pid="4" name="_AuthorEmail">
    <vt:lpwstr>ikedamt@nttdata.co.jp</vt:lpwstr>
  </property>
  <property fmtid="{D5CDD505-2E9C-101B-9397-08002B2CF9AE}" pid="5" name="_AuthorEmailDisplayName">
    <vt:lpwstr>ESS 池田 充穂(ＮＧＮ開発)</vt:lpwstr>
  </property>
  <property fmtid="{D5CDD505-2E9C-101B-9397-08002B2CF9AE}" pid="6" name="_ReviewingToolsShownOnce">
    <vt:lpwstr/>
  </property>
  <property fmtid="{D5CDD505-2E9C-101B-9397-08002B2CF9AE}" pid="7" name="ContentTypeId">
    <vt:lpwstr>0x010100DC8C93399DE3C747ACE01A35C068FB97</vt:lpwstr>
  </property>
  <property fmtid="{D5CDD505-2E9C-101B-9397-08002B2CF9AE}" pid="8" name="MediaServiceImageTags">
    <vt:lpwstr/>
  </property>
</Properties>
</file>