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8_光ＳＯ工事情報照会（他事業者）修正前\01_入出力項目\"/>
    </mc:Choice>
  </mc:AlternateContent>
  <bookViews>
    <workbookView xWindow="-15" yWindow="3765" windowWidth="17520" windowHeight="66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IN!$A$14:$AB$14</definedName>
    <definedName name="_xlnm._FilterDatabase" localSheetId="2" hidden="1">OUT!$A$14:$AC$14</definedName>
    <definedName name="INOUT">[1]select!$C$3:$C$10</definedName>
    <definedName name="_xlnm.Print_Area" localSheetId="1">IN!$B$1:$P$31</definedName>
    <definedName name="_xlnm.Print_Area" localSheetId="0">Namespace!$A$1:$G$7</definedName>
    <definedName name="_xlnm.Print_Area" localSheetId="2">OUT!$B$1:$P$56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K49" i="15" l="1"/>
  <c r="K50" i="15"/>
  <c r="K51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26" i="5"/>
  <c r="K25" i="5"/>
  <c r="K24" i="5"/>
  <c r="K23" i="5"/>
  <c r="K22" i="5"/>
  <c r="K21" i="5"/>
  <c r="K20" i="5"/>
  <c r="K19" i="5"/>
  <c r="K18" i="5"/>
  <c r="K17" i="5"/>
  <c r="E49" i="15" l="1"/>
  <c r="D49" i="15"/>
  <c r="B49" i="15"/>
  <c r="E51" i="15" l="1"/>
  <c r="D51" i="15"/>
  <c r="B51" i="15"/>
  <c r="E26" i="15" l="1"/>
  <c r="E50" i="15" l="1"/>
  <c r="D50" i="15"/>
  <c r="B50" i="15"/>
  <c r="E48" i="15"/>
  <c r="D48" i="15"/>
  <c r="B48" i="15"/>
  <c r="E47" i="15"/>
  <c r="D47" i="15"/>
  <c r="B47" i="15"/>
  <c r="E46" i="15"/>
  <c r="D46" i="15"/>
  <c r="B46" i="15"/>
  <c r="E45" i="15"/>
  <c r="D45" i="15"/>
  <c r="B45" i="15"/>
  <c r="E44" i="15"/>
  <c r="D44" i="15"/>
  <c r="B44" i="15"/>
  <c r="E43" i="15"/>
  <c r="D43" i="15"/>
  <c r="B43" i="15"/>
  <c r="E42" i="15"/>
  <c r="D42" i="15"/>
  <c r="B42" i="15"/>
  <c r="E41" i="15"/>
  <c r="D41" i="15"/>
  <c r="B41" i="15"/>
  <c r="E40" i="15"/>
  <c r="D40" i="15"/>
  <c r="B40" i="15"/>
  <c r="E39" i="15"/>
  <c r="D39" i="15"/>
  <c r="B39" i="15"/>
  <c r="E38" i="15"/>
  <c r="D38" i="15"/>
  <c r="B38" i="15"/>
  <c r="E37" i="15"/>
  <c r="D37" i="15"/>
  <c r="B37" i="15"/>
  <c r="E36" i="15"/>
  <c r="D36" i="15"/>
  <c r="B36" i="15"/>
  <c r="E35" i="15"/>
  <c r="D35" i="15"/>
  <c r="B35" i="15"/>
  <c r="E34" i="15"/>
  <c r="D34" i="15"/>
  <c r="B34" i="15"/>
  <c r="E33" i="15"/>
  <c r="D33" i="15"/>
  <c r="B33" i="15"/>
  <c r="E32" i="15"/>
  <c r="D32" i="15"/>
  <c r="B32" i="15"/>
  <c r="E31" i="15"/>
  <c r="D31" i="15"/>
  <c r="B31" i="15"/>
  <c r="E30" i="15" l="1"/>
  <c r="D30" i="15"/>
  <c r="B30" i="15"/>
  <c r="E29" i="15"/>
  <c r="D29" i="15"/>
  <c r="B29" i="15"/>
  <c r="E28" i="15"/>
  <c r="D28" i="15"/>
  <c r="B28" i="15"/>
  <c r="E27" i="15"/>
  <c r="D27" i="15"/>
  <c r="B27" i="15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6" i="5" l="1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15" i="5"/>
  <c r="D20" i="5"/>
  <c r="E16" i="5"/>
  <c r="E20" i="5"/>
  <c r="E21" i="5"/>
  <c r="E22" i="5"/>
  <c r="E23" i="5"/>
  <c r="E25" i="5"/>
  <c r="E26" i="5"/>
  <c r="D16" i="5"/>
  <c r="D21" i="5"/>
  <c r="D23" i="5"/>
  <c r="D24" i="5"/>
  <c r="D25" i="5"/>
</calcChain>
</file>

<file path=xl/sharedStrings.xml><?xml version="1.0" encoding="utf-8"?>
<sst xmlns="http://schemas.openxmlformats.org/spreadsheetml/2006/main" count="495" uniqueCount="174">
  <si>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</si>
  <si>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</si>
  <si>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</si>
  <si>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</si>
  <si>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</si>
  <si>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</si>
  <si>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</si>
  <si>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</si>
  <si>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</si>
  <si>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</si>
  <si>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</si>
  <si>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</si>
  <si>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</si>
  <si>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</si>
  <si>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</si>
  <si>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</si>
  <si>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</si>
  <si>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</si>
  <si>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</si>
  <si>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</si>
  <si>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</si>
  <si>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</si>
  <si>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</si>
  <si>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</si>
  <si>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-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</si>
  <si>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</si>
  <si>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</si>
  <si>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</si>
  <si>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</si>
  <si>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</si>
  <si>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</si>
  <si>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</si>
  <si>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</si>
  <si>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</si>
  <si>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</si>
  <si>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</si>
  <si>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</si>
  <si>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</si>
  <si>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支店コード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</si>
  <si>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</si>
  <si>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</si>
  <si>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</si>
  <si>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</si>
  <si>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</si>
  <si>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</si>
  <si>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</si>
  <si>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</si>
  <si>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</si>
  <si>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</si>
  <si>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</si>
  <si>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</si>
  <si>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</si>
  <si>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</si>
  <si>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</si>
  <si>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</si>
  <si>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</si>
  <si>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</si>
  <si>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</si>
  <si>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S0742_getCorrectionFiberOrderOtherCarrierIn_IN_1</t>
    <phoneticPr fontId="2"/>
  </si>
  <si>
    <t>S0742_getCorrectionFiberOrderOtherCarrierOut_OUT_1</t>
    <phoneticPr fontId="2"/>
  </si>
  <si>
    <t>収容区域名</t>
  </si>
  <si>
    <t>ＣＤＮ担当者名</t>
  </si>
  <si>
    <t>ＣＤＮ担当者メールアドレス</t>
  </si>
  <si>
    <t>加入成端架（ＦＴＭ等）設置フロア</t>
  </si>
  <si>
    <t>光ケーブル名</t>
  </si>
  <si>
    <t>方向コード１</t>
  </si>
  <si>
    <t>光（論理）心線番号１</t>
  </si>
  <si>
    <t>加入成端架（FTM等）端子番号１</t>
  </si>
  <si>
    <t>方向コード２</t>
  </si>
  <si>
    <t>光（論理）心線番号２</t>
  </si>
  <si>
    <t>加入成端架（FTM等）端子番号２</t>
  </si>
  <si>
    <t>複数心線情報（３心以上）</t>
  </si>
  <si>
    <t>S0742_info_SyuyouCode_1</t>
  </si>
  <si>
    <t>S0742_AccommodateExchangeName_1</t>
  </si>
  <si>
    <t>S0742_OutdoorSOWorkFlag_1</t>
  </si>
  <si>
    <t>S0742_IndoorSOWorkFlag_1</t>
  </si>
  <si>
    <t>S0741_PlantInfo_1</t>
  </si>
  <si>
    <t>S0741_CDNCompany_1</t>
  </si>
  <si>
    <t>S0741_CDNName_1</t>
  </si>
  <si>
    <t>S0741_CDNTelNumber_1</t>
  </si>
  <si>
    <t>S0741_CDNMail_1</t>
  </si>
  <si>
    <t>S0741_EquipmentWorkEndSection_1</t>
  </si>
  <si>
    <t>S0741_FTMNumber_1</t>
  </si>
  <si>
    <t>S0741_FTMSetFloor_1</t>
  </si>
  <si>
    <t>S0741_WireNumberPer1_1</t>
  </si>
  <si>
    <t>S0741_OpticalCableName_1</t>
  </si>
  <si>
    <t>S0741_DestinationCode_1</t>
  </si>
  <si>
    <t>S0741_OpticalLineNumber_1</t>
  </si>
  <si>
    <t>S0741_FTMTerminalNumber_1</t>
  </si>
  <si>
    <t>S0741_DestinationCode2_1</t>
  </si>
  <si>
    <t>S0741_OpticalLineNumber2_1</t>
  </si>
  <si>
    <t>S0741_FTMTerminalNumber2_1</t>
  </si>
  <si>
    <t>S0741_MultipleLineInfo_1</t>
  </si>
  <si>
    <t>S0741_WithinSpecificMemo_1</t>
  </si>
  <si>
    <t>S0741_PlantErrorInfo_1</t>
  </si>
  <si>
    <t>S0742_PlantResultCode_1</t>
  </si>
  <si>
    <t>半角英数字</t>
    <phoneticPr fontId="2"/>
  </si>
  <si>
    <t>半角</t>
    <rPh sb="0" eb="2">
      <t>ハンカク</t>
    </rPh>
    <phoneticPr fontId="2"/>
  </si>
  <si>
    <t>全角</t>
    <rPh sb="0" eb="2">
      <t>ゼンカク</t>
    </rPh>
    <phoneticPr fontId="2"/>
  </si>
  <si>
    <t>1211</t>
  </si>
  <si>
    <t>197</t>
  </si>
  <si>
    <t>1229</t>
  </si>
  <si>
    <t>収容区域コード</t>
    <phoneticPr fontId="2"/>
  </si>
  <si>
    <t>28</t>
  </si>
  <si>
    <t>所内ＳＯ工事要否</t>
    <phoneticPr fontId="2"/>
  </si>
  <si>
    <t>29</t>
  </si>
  <si>
    <t>ＣＤＮ担当者電話番号</t>
    <phoneticPr fontId="2"/>
  </si>
  <si>
    <t>チャネルに対応するコードを設定する（例：光アンバンドル（DF）の場合9)</t>
    <phoneticPr fontId="2"/>
  </si>
  <si>
    <t>チャネルに対応するコードを設定する（例：光アンバンドル（DF）の場合9)</t>
    <phoneticPr fontId="2"/>
  </si>
  <si>
    <t>光ＳＯ工事情報照会（修正前）　インターフェース電文（出力項目）</t>
    <phoneticPr fontId="2"/>
  </si>
  <si>
    <t>光ＳＯ工事情報照会（修正前）　インターフェース電文（入力項目）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</si>
  <si>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</si>
  <si>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</si>
  <si>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</si>
  <si>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</si>
  <si>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</si>
  <si>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光ＳＯ情報照会（他事業者）　修正前</t>
    <rPh sb="8" eb="9">
      <t>タ</t>
    </rPh>
    <rPh sb="9" eb="12">
      <t>ジギョウシャ</t>
    </rPh>
    <phoneticPr fontId="2"/>
  </si>
  <si>
    <t>IN</t>
    <phoneticPr fontId="2"/>
  </si>
  <si>
    <t>http://schema.S0742.ntt-east.co.jp/soap/pd/darkfiber/getCorrectionFiberOrderOtherCarrier/In</t>
  </si>
  <si>
    <t>qualified</t>
    <phoneticPr fontId="2"/>
  </si>
  <si>
    <t>OUT</t>
    <phoneticPr fontId="2"/>
  </si>
  <si>
    <t>http://schema.S0742.ntt-east.co.jp/soap/pd/darkfiber/getCorrectionFiberOrderOtherCarrier/Out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</si>
  <si>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</si>
  <si>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</si>
  <si>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</si>
  <si>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</si>
  <si>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オーダ制御機能部の処理結果コード</t>
  </si>
  <si>
    <t>要求日時</t>
  </si>
  <si>
    <t>◎</t>
    <phoneticPr fontId="2"/>
  </si>
  <si>
    <t>統合ＳＯ番号</t>
    <phoneticPr fontId="2"/>
  </si>
  <si>
    <t>◎</t>
    <phoneticPr fontId="2"/>
  </si>
  <si>
    <t>所外ＳＯ工事要否</t>
    <phoneticPr fontId="2"/>
  </si>
  <si>
    <t>設備情報</t>
    <phoneticPr fontId="2"/>
  </si>
  <si>
    <t>ＣＤＮ会社・部署名</t>
    <phoneticPr fontId="2"/>
  </si>
  <si>
    <t>お客様建物設備工事完了区分</t>
    <phoneticPr fontId="2"/>
  </si>
  <si>
    <t>加入成端架（ＦＴＭ等）番号</t>
    <phoneticPr fontId="2"/>
  </si>
  <si>
    <t>１回線当たりの必要心線数</t>
    <phoneticPr fontId="2"/>
  </si>
  <si>
    <t>記事欄（所内）</t>
    <phoneticPr fontId="2"/>
  </si>
  <si>
    <t>設備エラー情報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</si>
  <si>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</si>
  <si>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</si>
  <si>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</si>
  <si>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</si>
  <si>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</si>
  <si>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</si>
  <si>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</si>
  <si>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</si>
  <si>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</si>
  <si>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</si>
  <si>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設備処理結果コード</t>
  </si>
  <si>
    <t>△</t>
  </si>
  <si>
    <t>S0742_TerminalLineId_1</t>
  </si>
  <si>
    <t>◎</t>
    <phoneticPr fontId="2"/>
  </si>
  <si>
    <t>主端末回線ＩＤ</t>
    <phoneticPr fontId="2"/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</si>
  <si>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</si>
  <si>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</si>
  <si>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</si>
  <si>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[0-9]{4}[01][0-9][0-3][0-9][0-2][0-9][0-5][0-9][0-5][0-9][0-9]{3}</t>
  </si>
  <si>
    <t>[0-9]+</t>
  </si>
  <si>
    <t>-</t>
    <phoneticPr fontId="2"/>
  </si>
  <si>
    <t>[0-9]{3}</t>
  </si>
  <si>
    <t>[0-9]{18}</t>
  </si>
  <si>
    <t>wstring</t>
  </si>
  <si>
    <t>[0-9]{8}</t>
  </si>
  <si>
    <t>[0-9]</t>
  </si>
  <si>
    <t>[0-9]{1,11}</t>
  </si>
  <si>
    <t>[.]{1,60}</t>
  </si>
  <si>
    <t>[0-9A-Z]{1,14}</t>
  </si>
  <si>
    <t>[0-9A-Z]{1,3}</t>
  </si>
  <si>
    <t>[0-9]{1,3}</t>
  </si>
  <si>
    <t>[.]{1,2}</t>
  </si>
  <si>
    <t>[0-9]{1,4}</t>
  </si>
  <si>
    <t>[0-9A-Za-z]｛1,9}</t>
  </si>
  <si>
    <t>YYYYMMDDhhmmssSSS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</si>
</sst>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100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right" vertical="top"/>
    </xf>
    <xf numFmtId="0" fontId="3" fillId="0" borderId="29" xfId="2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0" fontId="3" fillId="0" borderId="29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/>
    </xf>
    <xf numFmtId="49" fontId="3" fillId="0" borderId="29" xfId="0" applyNumberFormat="1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/>
    </xf>
    <xf numFmtId="49" fontId="3" fillId="0" borderId="29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24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 wrapText="1"/>
    </xf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40" xfId="0" applyFont="1" applyFill="1" applyBorder="1" applyAlignment="1"/>
    <xf numFmtId="0" fontId="3" fillId="6" borderId="41" xfId="0" applyFont="1" applyFill="1" applyBorder="1"/>
    <xf numFmtId="0" fontId="3" fillId="6" borderId="36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5" xfId="4" applyFont="1" applyBorder="1" applyAlignment="1">
      <alignment vertical="top" wrapText="1"/>
    </xf>
    <xf numFmtId="0" fontId="3" fillId="0" borderId="12" xfId="4" applyFont="1" applyBorder="1" applyAlignment="1">
      <alignment vertical="top" wrapText="1"/>
    </xf>
    <xf numFmtId="0" fontId="3" fillId="0" borderId="29" xfId="4" applyFont="1" applyBorder="1" applyAlignment="1">
      <alignment vertical="top" wrapText="1"/>
    </xf>
    <xf numFmtId="0" fontId="3" fillId="0" borderId="31" xfId="4" applyFont="1" applyBorder="1" applyAlignment="1">
      <alignment vertical="top" wrapText="1"/>
    </xf>
    <xf numFmtId="0" fontId="3" fillId="0" borderId="12" xfId="4" applyFont="1" applyFill="1" applyBorder="1" applyAlignment="1">
      <alignment vertical="top" wrapText="1"/>
    </xf>
    <xf numFmtId="0" fontId="3" fillId="0" borderId="12" xfId="4" applyFill="1" applyBorder="1" applyAlignment="1">
      <alignment vertical="top" wrapText="1"/>
    </xf>
    <xf numFmtId="0" fontId="3" fillId="0" borderId="31" xfId="4" applyFill="1" applyBorder="1" applyAlignment="1">
      <alignment vertical="top" wrapText="1"/>
    </xf>
    <xf numFmtId="0" fontId="4" fillId="4" borderId="42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left" vertical="top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3" fillId="0" borderId="36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1238250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896350" y="628650"/>
          <a:ext cx="199072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11</xdr:col>
      <xdr:colOff>356152</xdr:colOff>
      <xdr:row>9</xdr:row>
      <xdr:rowOff>76200</xdr:rowOff>
    </xdr:to>
    <xdr:sp macro="" textlink="">
      <xdr:nvSpPr>
        <xdr:cNvPr id="5" name="Text Box 127"/>
        <xdr:cNvSpPr txBox="1">
          <a:spLocks noChangeArrowheads="1"/>
        </xdr:cNvSpPr>
      </xdr:nvSpPr>
      <xdr:spPr bwMode="auto">
        <a:xfrm>
          <a:off x="9070699" y="622438"/>
          <a:ext cx="1970018" cy="125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23448</xdr:colOff>
      <xdr:row>50</xdr:row>
      <xdr:rowOff>19050</xdr:rowOff>
    </xdr:from>
    <xdr:to>
      <xdr:col>5</xdr:col>
      <xdr:colOff>428626</xdr:colOff>
      <xdr:row>51</xdr:row>
      <xdr:rowOff>9525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238125</xdr:colOff>
      <xdr:row>52</xdr:row>
      <xdr:rowOff>142508</xdr:rowOff>
    </xdr:from>
    <xdr:to>
      <xdr:col>9</xdr:col>
      <xdr:colOff>40138</xdr:colOff>
      <xdr:row>54</xdr:row>
      <xdr:rowOff>28970</xdr:rowOff>
    </xdr:to>
    <xdr:sp macro="" textlink="">
      <xdr:nvSpPr>
        <xdr:cNvPr id="14" name="Rectangle 1"/>
        <xdr:cNvSpPr>
          <a:spLocks noChangeArrowheads="1"/>
        </xdr:cNvSpPr>
      </xdr:nvSpPr>
      <xdr:spPr bwMode="auto">
        <a:xfrm>
          <a:off x="7381875" y="8876933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417636</xdr:colOff>
      <xdr:row>50</xdr:row>
      <xdr:rowOff>76200</xdr:rowOff>
    </xdr:from>
    <xdr:to>
      <xdr:col>7</xdr:col>
      <xdr:colOff>36635</xdr:colOff>
      <xdr:row>53</xdr:row>
      <xdr:rowOff>23812</xdr:rowOff>
    </xdr:to>
    <xdr:cxnSp macro="">
      <xdr:nvCxnSpPr>
        <xdr:cNvPr id="15" name="AutoShape 1"/>
        <xdr:cNvCxnSpPr>
          <a:cxnSpLocks noChangeShapeType="1"/>
        </xdr:cNvCxnSpPr>
      </xdr:nvCxnSpPr>
      <xdr:spPr bwMode="auto">
        <a:xfrm flipH="1" flipV="1">
          <a:off x="7561386" y="8515350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9096375" y="2590800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257175</xdr:rowOff>
    </xdr:from>
    <xdr:to>
      <xdr:col>9</xdr:col>
      <xdr:colOff>676275</xdr:colOff>
      <xdr:row>17</xdr:row>
      <xdr:rowOff>19050</xdr:rowOff>
    </xdr:to>
    <xdr:cxnSp macro="">
      <xdr:nvCxnSpPr>
        <xdr:cNvPr id="9" name="AutoShape 1"/>
        <xdr:cNvCxnSpPr>
          <a:cxnSpLocks noChangeShapeType="1"/>
        </xdr:cNvCxnSpPr>
      </xdr:nvCxnSpPr>
      <xdr:spPr bwMode="auto">
        <a:xfrm flipH="1">
          <a:off x="9572626" y="3076575"/>
          <a:ext cx="161924" cy="23812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209550</xdr:colOff>
      <xdr:row>16</xdr:row>
      <xdr:rowOff>76200</xdr:rowOff>
    </xdr:from>
    <xdr:to>
      <xdr:col>11</xdr:col>
      <xdr:colOff>306838</xdr:colOff>
      <xdr:row>16</xdr:row>
      <xdr:rowOff>248412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9267825" y="289560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21" sqref="E21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8.5" bestFit="1" customWidth="1"/>
    <col min="6" max="6" width="17.375" bestFit="1" customWidth="1"/>
  </cols>
  <sheetData>
    <row r="2" spans="2:6" x14ac:dyDescent="0.15">
      <c r="B2" s="93" t="s">
        <v>111</v>
      </c>
      <c r="C2" s="93" t="s">
        <v>112</v>
      </c>
      <c r="D2" s="93" t="s">
        <v>113</v>
      </c>
      <c r="E2" s="93" t="s">
        <v>114</v>
      </c>
      <c r="F2" s="93" t="s">
        <v>115</v>
      </c>
    </row>
    <row r="3" spans="2:6" x14ac:dyDescent="0.15">
      <c r="B3" s="94"/>
      <c r="C3" s="94"/>
      <c r="D3" s="94"/>
      <c r="E3" s="94"/>
      <c r="F3" s="94"/>
    </row>
    <row r="4" spans="2:6" x14ac:dyDescent="0.15">
      <c r="B4" s="95" t="s">
        <v>116</v>
      </c>
      <c r="C4" s="96">
        <v>151</v>
      </c>
      <c r="D4" s="65" t="s">
        <v>117</v>
      </c>
      <c r="E4" s="66" t="s">
        <v>118</v>
      </c>
      <c r="F4" s="64" t="s">
        <v>119</v>
      </c>
    </row>
    <row r="5" spans="2:6" x14ac:dyDescent="0.15">
      <c r="B5" s="95" t="s">
        <v>116</v>
      </c>
      <c r="C5" s="97">
        <v>151</v>
      </c>
      <c r="D5" s="65" t="s">
        <v>120</v>
      </c>
      <c r="E5" s="66" t="s">
        <v>121</v>
      </c>
      <c r="F5" s="64" t="s">
        <v>119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B31"/>
  <sheetViews>
    <sheetView showGridLines="0" view="pageBreakPreview" topLeftCell="K1" zoomScaleNormal="100" zoomScaleSheetLayoutView="100" workbookViewId="0">
      <selection activeCell="T39" sqref="T39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5.875" style="1" bestFit="1" customWidth="1"/>
    <col min="6" max="8" width="5.75" style="1" customWidth="1"/>
    <col min="9" max="9" width="7.875" style="1" customWidth="1"/>
    <col min="10" max="10" width="10" style="1" customWidth="1"/>
    <col min="11" max="11" width="28.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6.875" style="19" customWidth="1"/>
    <col min="21" max="21" width="25.375" style="19" customWidth="1"/>
    <col min="22" max="28" width="9" style="19"/>
    <col min="29" max="16384" width="9" style="1"/>
  </cols>
  <sheetData>
    <row r="3" spans="1:28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</row>
    <row r="4" spans="1:28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</row>
    <row r="5" spans="1:28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</row>
    <row r="6" spans="1:28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</row>
    <row r="7" spans="1:28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</row>
    <row r="8" spans="1:28" x14ac:dyDescent="0.15">
      <c r="A8" s="19"/>
      <c r="B8" s="47" t="s">
        <v>1</v>
      </c>
      <c r="C8" s="47"/>
      <c r="D8" s="47"/>
      <c r="R8" s="47"/>
    </row>
    <row r="9" spans="1:28" x14ac:dyDescent="0.15">
      <c r="A9" s="19"/>
    </row>
    <row r="10" spans="1:28" x14ac:dyDescent="0.15">
      <c r="A10" s="19"/>
    </row>
    <row r="11" spans="1:28" ht="12" thickBot="1" x14ac:dyDescent="0.2">
      <c r="A11" s="19"/>
      <c r="B11" s="48" t="s">
        <v>110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8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9"/>
      <c r="T12" s="74"/>
      <c r="U12" s="75"/>
    </row>
    <row r="13" spans="1:28" ht="11.25" customHeight="1" x14ac:dyDescent="0.15">
      <c r="A13" s="19"/>
      <c r="B13" s="26"/>
      <c r="C13" s="27"/>
      <c r="D13" s="28"/>
      <c r="E13" s="28"/>
      <c r="F13" s="69" t="s">
        <v>140</v>
      </c>
      <c r="G13" s="69" t="s">
        <v>141</v>
      </c>
      <c r="H13" s="31"/>
      <c r="I13" s="30"/>
      <c r="J13" s="98" t="s">
        <v>16</v>
      </c>
      <c r="K13" s="27"/>
      <c r="L13" s="27"/>
      <c r="M13" s="27"/>
      <c r="N13" s="27"/>
      <c r="O13" s="27"/>
      <c r="P13" s="29"/>
      <c r="R13" s="36"/>
      <c r="S13" s="90"/>
      <c r="T13" s="76"/>
      <c r="U13" s="77"/>
    </row>
    <row r="14" spans="1:28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142</v>
      </c>
      <c r="G14" s="70" t="s">
        <v>142</v>
      </c>
      <c r="H14" s="12" t="s">
        <v>13</v>
      </c>
      <c r="I14" s="2" t="s">
        <v>7</v>
      </c>
      <c r="J14" s="99"/>
      <c r="K14" s="12" t="s">
        <v>154</v>
      </c>
      <c r="L14" s="12" t="s">
        <v>10</v>
      </c>
      <c r="M14" s="2" t="s">
        <v>48</v>
      </c>
      <c r="N14" s="2" t="s">
        <v>25</v>
      </c>
      <c r="O14" s="2" t="s">
        <v>26</v>
      </c>
      <c r="P14" s="13" t="s">
        <v>0</v>
      </c>
      <c r="R14" s="37" t="s">
        <v>14</v>
      </c>
      <c r="S14" s="91" t="s">
        <v>15</v>
      </c>
      <c r="T14" s="78" t="s">
        <v>155</v>
      </c>
      <c r="U14" s="79" t="s">
        <v>156</v>
      </c>
    </row>
    <row r="15" spans="1:28" s="39" customFormat="1" ht="11.25" customHeight="1" x14ac:dyDescent="0.15">
      <c r="B15" s="41">
        <f>ROW()-14</f>
        <v>1</v>
      </c>
      <c r="C15" s="23">
        <v>1</v>
      </c>
      <c r="D15" s="67" t="s">
        <v>143</v>
      </c>
      <c r="E15" s="40" t="str">
        <f t="shared" ref="E15:E26" si="0">REPT("　 ",C15-1) &amp; S15</f>
        <v>S0742_getCorrectionFiberOrderOtherCarrierIn_IN_1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125</v>
      </c>
      <c r="S15" s="52" t="s">
        <v>58</v>
      </c>
      <c r="T15" s="80"/>
      <c r="U15" s="81" t="s">
        <v>5</v>
      </c>
    </row>
    <row r="16" spans="1:28" s="39" customFormat="1" ht="11.25" customHeight="1" x14ac:dyDescent="0.15">
      <c r="B16" s="41">
        <f t="shared" ref="B16:B26" si="1">ROW()-14</f>
        <v>2</v>
      </c>
      <c r="C16" s="23">
        <v>2</v>
      </c>
      <c r="D16" s="40" t="str">
        <f t="shared" ref="D16:D26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17</v>
      </c>
      <c r="T16" s="80"/>
      <c r="U16" s="81" t="s">
        <v>5</v>
      </c>
    </row>
    <row r="17" spans="2:21" s="39" customFormat="1" ht="39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23</v>
      </c>
      <c r="K17" s="52" t="str">
        <f>U17</f>
        <v>-</v>
      </c>
      <c r="L17" s="42" t="s">
        <v>124</v>
      </c>
      <c r="M17" s="42" t="s">
        <v>47</v>
      </c>
      <c r="N17" s="43"/>
      <c r="O17" s="43"/>
      <c r="P17" s="18" t="s">
        <v>148</v>
      </c>
      <c r="Q17" s="33"/>
      <c r="R17" s="38" t="s">
        <v>32</v>
      </c>
      <c r="S17" s="42" t="s">
        <v>42</v>
      </c>
      <c r="T17" s="80"/>
      <c r="U17" s="81" t="s">
        <v>5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45</v>
      </c>
      <c r="K18" s="52" t="str">
        <f>U18</f>
        <v>-</v>
      </c>
      <c r="L18" s="42" t="s">
        <v>124</v>
      </c>
      <c r="M18" s="42" t="s">
        <v>47</v>
      </c>
      <c r="N18" s="43"/>
      <c r="O18" s="43"/>
      <c r="P18" s="18" t="s">
        <v>139</v>
      </c>
      <c r="Q18" s="33"/>
      <c r="R18" s="38" t="s">
        <v>33</v>
      </c>
      <c r="S18" s="42" t="s">
        <v>43</v>
      </c>
      <c r="T18" s="80"/>
      <c r="U18" s="81" t="s">
        <v>5</v>
      </c>
    </row>
    <row r="19" spans="2:21" s="39" customFormat="1" ht="11.25" customHeight="1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12</v>
      </c>
      <c r="J19" s="42" t="s">
        <v>6</v>
      </c>
      <c r="K19" s="52" t="str">
        <f>U19</f>
        <v>[0-9]{4}[01][0-9][0-3][0-9][0-2][0-9][0-5][0-9][0-5][0-9][0-9]{3}</v>
      </c>
      <c r="L19" s="42" t="s">
        <v>55</v>
      </c>
      <c r="M19" s="42">
        <v>17</v>
      </c>
      <c r="N19" s="43"/>
      <c r="O19" s="68"/>
      <c r="P19" s="18" t="s">
        <v>173</v>
      </c>
      <c r="Q19" s="33"/>
      <c r="R19" s="38" t="s">
        <v>127</v>
      </c>
      <c r="S19" s="52" t="s">
        <v>44</v>
      </c>
      <c r="T19" s="80"/>
      <c r="U19" s="81" t="s">
        <v>157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12</v>
      </c>
      <c r="J20" s="42" t="s">
        <v>6</v>
      </c>
      <c r="K20" s="52" t="str">
        <f>IF(S20=T20,U20,"ERROR")</f>
        <v>[0-9]+</v>
      </c>
      <c r="L20" s="42" t="s">
        <v>46</v>
      </c>
      <c r="M20" s="42">
        <v>2</v>
      </c>
      <c r="N20" s="43"/>
      <c r="O20" s="49" t="s">
        <v>53</v>
      </c>
      <c r="P20" s="18" t="s">
        <v>108</v>
      </c>
      <c r="Q20" s="33"/>
      <c r="R20" s="38" t="s">
        <v>34</v>
      </c>
      <c r="S20" s="42" t="s">
        <v>18</v>
      </c>
      <c r="T20" s="82" t="s">
        <v>18</v>
      </c>
      <c r="U20" s="83" t="s">
        <v>158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128</v>
      </c>
      <c r="K21" s="52" t="str">
        <f t="shared" ref="K21:K26" si="3">IF(S21=T21,U21,"ERROR")</f>
        <v>[0-9]+</v>
      </c>
      <c r="L21" s="42" t="s">
        <v>46</v>
      </c>
      <c r="M21" s="42">
        <v>3</v>
      </c>
      <c r="N21" s="43"/>
      <c r="O21" s="53" t="s">
        <v>54</v>
      </c>
      <c r="P21" s="18" t="s">
        <v>122</v>
      </c>
      <c r="Q21" s="33"/>
      <c r="R21" s="38" t="s">
        <v>35</v>
      </c>
      <c r="S21" s="42" t="s">
        <v>19</v>
      </c>
      <c r="T21" s="82" t="s">
        <v>19</v>
      </c>
      <c r="U21" s="83" t="s">
        <v>158</v>
      </c>
    </row>
    <row r="22" spans="2:21" s="39" customFormat="1" ht="11.25" customHeigh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24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22</v>
      </c>
      <c r="S22" s="42" t="s">
        <v>20</v>
      </c>
      <c r="T22" s="82" t="s">
        <v>20</v>
      </c>
      <c r="U22" s="83" t="s">
        <v>159</v>
      </c>
    </row>
    <row r="23" spans="2:21" s="39" customFormat="1" ht="11.25" customHeight="1" x14ac:dyDescent="0.15">
      <c r="B23" s="54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24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36</v>
      </c>
      <c r="S23" s="42" t="s">
        <v>21</v>
      </c>
      <c r="T23" s="82" t="s">
        <v>21</v>
      </c>
      <c r="U23" s="83" t="s">
        <v>159</v>
      </c>
    </row>
    <row r="24" spans="2:21" s="39" customFormat="1" ht="11.25" customHeigh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57</v>
      </c>
      <c r="S24" s="42" t="s">
        <v>39</v>
      </c>
      <c r="T24" s="82" t="s">
        <v>39</v>
      </c>
      <c r="U24" s="83" t="s">
        <v>159</v>
      </c>
    </row>
    <row r="25" spans="2:21" s="39" customFormat="1" ht="11.25" customHeigh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12</v>
      </c>
      <c r="J25" s="42" t="s">
        <v>6</v>
      </c>
      <c r="K25" s="52" t="str">
        <f t="shared" si="3"/>
        <v>[0-9]{3}</v>
      </c>
      <c r="L25" s="42" t="s">
        <v>46</v>
      </c>
      <c r="M25" s="42">
        <v>3</v>
      </c>
      <c r="N25" s="43"/>
      <c r="O25" s="43"/>
      <c r="P25" s="18"/>
      <c r="Q25" s="33"/>
      <c r="R25" s="38" t="s">
        <v>38</v>
      </c>
      <c r="S25" s="42" t="s">
        <v>41</v>
      </c>
      <c r="T25" s="82" t="s">
        <v>41</v>
      </c>
      <c r="U25" s="83" t="s">
        <v>160</v>
      </c>
    </row>
    <row r="26" spans="2:21" s="39" customFormat="1" ht="11.25" customHeight="1" thickBot="1" x14ac:dyDescent="0.2">
      <c r="B26" s="55">
        <f t="shared" si="1"/>
        <v>12</v>
      </c>
      <c r="C26" s="56">
        <v>5</v>
      </c>
      <c r="D26" s="57" t="str">
        <f t="shared" si="2"/>
        <v>　 　 　 　 統合ＳＯ番号</v>
      </c>
      <c r="E26" s="57" t="str">
        <f t="shared" si="0"/>
        <v>　 　 　 　 S0742_SopfOrderID_1</v>
      </c>
      <c r="F26" s="58">
        <v>1</v>
      </c>
      <c r="G26" s="58">
        <v>1</v>
      </c>
      <c r="H26" s="59" t="s">
        <v>5</v>
      </c>
      <c r="I26" s="59" t="s">
        <v>12</v>
      </c>
      <c r="J26" s="59" t="s">
        <v>6</v>
      </c>
      <c r="K26" s="73" t="str">
        <f t="shared" si="3"/>
        <v>[0-9]{18}</v>
      </c>
      <c r="L26" s="59" t="s">
        <v>46</v>
      </c>
      <c r="M26" s="59">
        <v>18</v>
      </c>
      <c r="N26" s="60"/>
      <c r="O26" s="60"/>
      <c r="P26" s="61"/>
      <c r="Q26" s="33"/>
      <c r="R26" s="62" t="s">
        <v>37</v>
      </c>
      <c r="S26" s="59" t="s">
        <v>40</v>
      </c>
      <c r="T26" s="84" t="s">
        <v>40</v>
      </c>
      <c r="U26" s="85" t="s">
        <v>161</v>
      </c>
    </row>
    <row r="28" spans="2:21" x14ac:dyDescent="0.15">
      <c r="D28" s="1" t="s">
        <v>144</v>
      </c>
    </row>
    <row r="29" spans="2:21" x14ac:dyDescent="0.15">
      <c r="D29" s="71" t="s">
        <v>147</v>
      </c>
    </row>
    <row r="31" spans="2:21" x14ac:dyDescent="0.15">
      <c r="D31" s="1" t="s">
        <v>145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59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56"/>
  <sheetViews>
    <sheetView showGridLines="0" tabSelected="1" view="pageBreakPreview" topLeftCell="A7" zoomScaleNormal="100" zoomScaleSheetLayoutView="100" workbookViewId="0">
      <selection activeCell="J20" sqref="J20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38.875" style="1" bestFit="1" customWidth="1"/>
    <col min="6" max="8" width="5.75" style="1" customWidth="1"/>
    <col min="9" max="9" width="7.875" style="1" customWidth="1"/>
    <col min="10" max="10" width="10" style="1" customWidth="1"/>
    <col min="11" max="11" width="11.25" style="1" bestFit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4.125" style="19" customWidth="1"/>
    <col min="21" max="21" width="14.625" style="19" bestFit="1" customWidth="1"/>
    <col min="22" max="29" width="9" style="19"/>
    <col min="30" max="16384" width="9" style="1"/>
  </cols>
  <sheetData>
    <row r="3" spans="1:29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7" customFormat="1" x14ac:dyDescent="0.15">
      <c r="A7" s="20"/>
      <c r="B7" s="8"/>
      <c r="C7" s="9"/>
      <c r="D7" s="9"/>
      <c r="F7" s="9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x14ac:dyDescent="0.15">
      <c r="A8" s="19"/>
      <c r="B8" s="47" t="s">
        <v>56</v>
      </c>
      <c r="C8" s="47"/>
      <c r="D8" s="47"/>
      <c r="R8" s="47"/>
    </row>
    <row r="9" spans="1:29" x14ac:dyDescent="0.15">
      <c r="A9" s="19"/>
    </row>
    <row r="10" spans="1:29" x14ac:dyDescent="0.15">
      <c r="A10" s="19"/>
    </row>
    <row r="11" spans="1:29" ht="12" thickBot="1" x14ac:dyDescent="0.2">
      <c r="A11" s="19"/>
      <c r="B11" s="48" t="s">
        <v>109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9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9"/>
      <c r="T12" s="74"/>
      <c r="U12" s="75"/>
    </row>
    <row r="13" spans="1:29" ht="11.25" customHeight="1" x14ac:dyDescent="0.15">
      <c r="A13" s="19"/>
      <c r="B13" s="26"/>
      <c r="C13" s="27"/>
      <c r="D13" s="28"/>
      <c r="E13" s="28"/>
      <c r="F13" s="69" t="s">
        <v>140</v>
      </c>
      <c r="G13" s="69" t="s">
        <v>141</v>
      </c>
      <c r="H13" s="31"/>
      <c r="I13" s="30"/>
      <c r="J13" s="98" t="s">
        <v>16</v>
      </c>
      <c r="K13" s="27"/>
      <c r="L13" s="27"/>
      <c r="M13" s="27"/>
      <c r="N13" s="27"/>
      <c r="O13" s="27"/>
      <c r="P13" s="29"/>
      <c r="R13" s="36"/>
      <c r="S13" s="90"/>
      <c r="T13" s="76"/>
      <c r="U13" s="77"/>
    </row>
    <row r="14" spans="1:29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142</v>
      </c>
      <c r="G14" s="70" t="s">
        <v>142</v>
      </c>
      <c r="H14" s="12" t="s">
        <v>13</v>
      </c>
      <c r="I14" s="50" t="s">
        <v>7</v>
      </c>
      <c r="J14" s="99"/>
      <c r="K14" s="12" t="s">
        <v>154</v>
      </c>
      <c r="L14" s="12" t="s">
        <v>10</v>
      </c>
      <c r="M14" s="51" t="s">
        <v>48</v>
      </c>
      <c r="N14" s="50" t="s">
        <v>25</v>
      </c>
      <c r="O14" s="50" t="s">
        <v>26</v>
      </c>
      <c r="P14" s="13" t="s">
        <v>0</v>
      </c>
      <c r="R14" s="37" t="s">
        <v>14</v>
      </c>
      <c r="S14" s="91" t="s">
        <v>15</v>
      </c>
      <c r="T14" s="78" t="s">
        <v>155</v>
      </c>
      <c r="U14" s="79" t="s">
        <v>156</v>
      </c>
    </row>
    <row r="15" spans="1:29" s="39" customFormat="1" ht="11.25" customHeight="1" x14ac:dyDescent="0.15">
      <c r="B15" s="41">
        <f>ROW()-14</f>
        <v>1</v>
      </c>
      <c r="C15" s="23">
        <v>1</v>
      </c>
      <c r="D15" s="67" t="s">
        <v>143</v>
      </c>
      <c r="E15" s="40" t="str">
        <f t="shared" ref="E15:E50" si="0">REPT("　 ",C15-1) &amp; S15</f>
        <v>S0742_getCorrectionFiberOrderOtherCarrierOut_OUT_1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125</v>
      </c>
      <c r="S15" s="42" t="s">
        <v>59</v>
      </c>
      <c r="T15" s="80"/>
      <c r="U15" s="81" t="s">
        <v>159</v>
      </c>
    </row>
    <row r="16" spans="1:29" s="39" customFormat="1" ht="11.25" customHeight="1" x14ac:dyDescent="0.15">
      <c r="B16" s="41">
        <f t="shared" ref="B16:B51" si="1">ROW()-14</f>
        <v>2</v>
      </c>
      <c r="C16" s="23">
        <v>2</v>
      </c>
      <c r="D16" s="40" t="str">
        <f t="shared" ref="D16:D50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17</v>
      </c>
      <c r="T16" s="80"/>
      <c r="U16" s="81" t="s">
        <v>159</v>
      </c>
    </row>
    <row r="17" spans="2:21" s="39" customFormat="1" ht="37.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152</v>
      </c>
      <c r="K17" s="52" t="str">
        <f>U17</f>
        <v>-</v>
      </c>
      <c r="L17" s="42" t="s">
        <v>124</v>
      </c>
      <c r="M17" s="42" t="s">
        <v>47</v>
      </c>
      <c r="N17" s="43"/>
      <c r="O17" s="43"/>
      <c r="P17" s="18" t="s">
        <v>148</v>
      </c>
      <c r="Q17" s="33"/>
      <c r="R17" s="38" t="s">
        <v>32</v>
      </c>
      <c r="S17" s="42" t="s">
        <v>42</v>
      </c>
      <c r="T17" s="80"/>
      <c r="U17" s="81" t="s">
        <v>159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23</v>
      </c>
      <c r="K18" s="52" t="str">
        <f>U18</f>
        <v>-</v>
      </c>
      <c r="L18" s="42" t="s">
        <v>124</v>
      </c>
      <c r="M18" s="42" t="s">
        <v>47</v>
      </c>
      <c r="N18" s="43"/>
      <c r="O18" s="43"/>
      <c r="P18" s="18" t="s">
        <v>139</v>
      </c>
      <c r="Q18" s="33"/>
      <c r="R18" s="38" t="s">
        <v>33</v>
      </c>
      <c r="S18" s="42" t="s">
        <v>43</v>
      </c>
      <c r="T18" s="80"/>
      <c r="U18" s="81" t="s">
        <v>159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12</v>
      </c>
      <c r="J19" s="42" t="s">
        <v>49</v>
      </c>
      <c r="K19" s="52" t="str">
        <f>IF(S19=T19,U19,"ERROR")</f>
        <v>[0-9]+</v>
      </c>
      <c r="L19" s="42" t="s">
        <v>46</v>
      </c>
      <c r="M19" s="42">
        <v>2</v>
      </c>
      <c r="N19" s="43"/>
      <c r="O19" s="49" t="s">
        <v>53</v>
      </c>
      <c r="P19" s="18" t="s">
        <v>107</v>
      </c>
      <c r="Q19" s="33"/>
      <c r="R19" s="38" t="s">
        <v>34</v>
      </c>
      <c r="S19" s="42" t="s">
        <v>18</v>
      </c>
      <c r="T19" s="82" t="s">
        <v>18</v>
      </c>
      <c r="U19" s="83" t="s">
        <v>158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12</v>
      </c>
      <c r="J20" s="42" t="s">
        <v>49</v>
      </c>
      <c r="K20" s="52" t="str">
        <f t="shared" ref="K20:K51" si="3">IF(S20=T20,U20,"ERROR")</f>
        <v>[0-9]+</v>
      </c>
      <c r="L20" s="42" t="s">
        <v>46</v>
      </c>
      <c r="M20" s="42">
        <v>3</v>
      </c>
      <c r="N20" s="43"/>
      <c r="O20" s="53" t="s">
        <v>54</v>
      </c>
      <c r="P20" s="18" t="s">
        <v>123</v>
      </c>
      <c r="Q20" s="33"/>
      <c r="R20" s="38" t="s">
        <v>35</v>
      </c>
      <c r="S20" s="42" t="s">
        <v>19</v>
      </c>
      <c r="T20" s="82" t="s">
        <v>19</v>
      </c>
      <c r="U20" s="83" t="s">
        <v>158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52" t="str">
        <f t="shared" si="3"/>
        <v>[0-9]{3}</v>
      </c>
      <c r="L21" s="42" t="s">
        <v>46</v>
      </c>
      <c r="M21" s="43">
        <v>3</v>
      </c>
      <c r="N21" s="42"/>
      <c r="O21" s="43"/>
      <c r="P21" s="18" t="s">
        <v>50</v>
      </c>
      <c r="Q21" s="33"/>
      <c r="R21" s="38" t="s">
        <v>27</v>
      </c>
      <c r="S21" s="42" t="s">
        <v>29</v>
      </c>
      <c r="T21" s="82" t="s">
        <v>29</v>
      </c>
      <c r="U21" s="83" t="s">
        <v>160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12</v>
      </c>
      <c r="J22" s="42" t="s">
        <v>51</v>
      </c>
      <c r="K22" s="52" t="str">
        <f t="shared" si="3"/>
        <v>[0-9]{8}</v>
      </c>
      <c r="L22" s="42" t="s">
        <v>46</v>
      </c>
      <c r="M22" s="43">
        <v>8</v>
      </c>
      <c r="N22" s="43"/>
      <c r="O22" s="52"/>
      <c r="P22" s="18" t="s">
        <v>52</v>
      </c>
      <c r="Q22" s="33"/>
      <c r="R22" s="38" t="s">
        <v>28</v>
      </c>
      <c r="S22" s="42" t="s">
        <v>30</v>
      </c>
      <c r="T22" s="82" t="s">
        <v>30</v>
      </c>
      <c r="U22" s="83" t="s">
        <v>163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22</v>
      </c>
      <c r="S23" s="42" t="s">
        <v>20</v>
      </c>
      <c r="T23" s="82" t="s">
        <v>20</v>
      </c>
      <c r="U23" s="83" t="s">
        <v>159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36</v>
      </c>
      <c r="S24" s="42" t="s">
        <v>21</v>
      </c>
      <c r="T24" s="82" t="s">
        <v>21</v>
      </c>
      <c r="U24" s="83" t="s">
        <v>159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5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57</v>
      </c>
      <c r="S25" s="42" t="s">
        <v>39</v>
      </c>
      <c r="T25" s="82" t="s">
        <v>39</v>
      </c>
      <c r="U25" s="83" t="s">
        <v>159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>REPT("　 ",C26-1) &amp; S26</f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130</v>
      </c>
      <c r="K26" s="52" t="str">
        <f t="shared" si="3"/>
        <v>[0-9]{18}</v>
      </c>
      <c r="L26" s="42" t="s">
        <v>46</v>
      </c>
      <c r="M26" s="42">
        <v>18</v>
      </c>
      <c r="N26" s="43"/>
      <c r="O26" s="43"/>
      <c r="P26" s="18"/>
      <c r="Q26" s="33"/>
      <c r="R26" s="38" t="s">
        <v>129</v>
      </c>
      <c r="S26" s="42" t="s">
        <v>40</v>
      </c>
      <c r="T26" s="82" t="s">
        <v>40</v>
      </c>
      <c r="U26" s="83" t="s">
        <v>161</v>
      </c>
    </row>
    <row r="27" spans="2:21" s="39" customFormat="1" ht="11.25" customHeight="1" x14ac:dyDescent="0.15">
      <c r="B27" s="41">
        <f t="shared" si="1"/>
        <v>13</v>
      </c>
      <c r="C27" s="23">
        <v>5</v>
      </c>
      <c r="D27" s="40" t="str">
        <f t="shared" si="2"/>
        <v>　 　 　 　 収容区域コード</v>
      </c>
      <c r="E27" s="40" t="str">
        <f t="shared" si="0"/>
        <v>　 　 　 　 S0742_info_SyuyouCode_1</v>
      </c>
      <c r="F27" s="44">
        <v>1</v>
      </c>
      <c r="G27" s="44">
        <v>1</v>
      </c>
      <c r="H27" s="42" t="s">
        <v>5</v>
      </c>
      <c r="I27" s="42" t="s">
        <v>12</v>
      </c>
      <c r="J27" s="42" t="s">
        <v>51</v>
      </c>
      <c r="K27" s="52" t="str">
        <f t="shared" si="3"/>
        <v>[0-9]{8}</v>
      </c>
      <c r="L27" s="42" t="s">
        <v>46</v>
      </c>
      <c r="M27" s="42">
        <v>8</v>
      </c>
      <c r="N27" s="43"/>
      <c r="O27" s="43"/>
      <c r="P27" s="18"/>
      <c r="Q27" s="33"/>
      <c r="R27" s="38" t="s">
        <v>102</v>
      </c>
      <c r="S27" s="42" t="s">
        <v>72</v>
      </c>
      <c r="T27" s="82" t="s">
        <v>72</v>
      </c>
      <c r="U27" s="83" t="s">
        <v>163</v>
      </c>
    </row>
    <row r="28" spans="2:21" s="39" customFormat="1" ht="11.25" customHeight="1" x14ac:dyDescent="0.15">
      <c r="B28" s="41">
        <f t="shared" si="1"/>
        <v>14</v>
      </c>
      <c r="C28" s="23">
        <v>5</v>
      </c>
      <c r="D28" s="40" t="str">
        <f t="shared" si="2"/>
        <v>　 　 　 　 収容区域名</v>
      </c>
      <c r="E28" s="40" t="str">
        <f t="shared" si="0"/>
        <v>　 　 　 　 S0742_AccommodateExchangeName_1</v>
      </c>
      <c r="F28" s="44">
        <v>1</v>
      </c>
      <c r="G28" s="44">
        <v>1</v>
      </c>
      <c r="H28" s="42" t="s">
        <v>5</v>
      </c>
      <c r="I28" s="42" t="s">
        <v>162</v>
      </c>
      <c r="J28" s="42" t="s">
        <v>51</v>
      </c>
      <c r="K28" s="52" t="str">
        <f t="shared" si="3"/>
        <v>-</v>
      </c>
      <c r="L28" s="42" t="s">
        <v>98</v>
      </c>
      <c r="M28" s="42">
        <v>15</v>
      </c>
      <c r="N28" s="43"/>
      <c r="O28" s="43"/>
      <c r="P28" s="18"/>
      <c r="Q28" s="33"/>
      <c r="R28" s="38" t="s">
        <v>60</v>
      </c>
      <c r="S28" s="42" t="s">
        <v>73</v>
      </c>
      <c r="T28" s="82" t="s">
        <v>73</v>
      </c>
      <c r="U28" s="86" t="s">
        <v>5</v>
      </c>
    </row>
    <row r="29" spans="2:21" s="39" customFormat="1" x14ac:dyDescent="0.15">
      <c r="B29" s="41">
        <f t="shared" si="1"/>
        <v>15</v>
      </c>
      <c r="C29" s="23">
        <v>5</v>
      </c>
      <c r="D29" s="40" t="str">
        <f t="shared" si="2"/>
        <v>　 　 　 　 所外ＳＯ工事要否</v>
      </c>
      <c r="E29" s="40" t="str">
        <f t="shared" si="0"/>
        <v>　 　 　 　 S0742_OutdoorSOWorkFlag_1</v>
      </c>
      <c r="F29" s="44">
        <v>1</v>
      </c>
      <c r="G29" s="44">
        <v>1</v>
      </c>
      <c r="H29" s="42" t="s">
        <v>5</v>
      </c>
      <c r="I29" s="42" t="s">
        <v>12</v>
      </c>
      <c r="J29" s="42" t="s">
        <v>51</v>
      </c>
      <c r="K29" s="52" t="str">
        <f t="shared" si="3"/>
        <v>[0-9]</v>
      </c>
      <c r="L29" s="42" t="s">
        <v>46</v>
      </c>
      <c r="M29" s="42">
        <v>1</v>
      </c>
      <c r="N29" s="43"/>
      <c r="O29" s="49" t="s">
        <v>103</v>
      </c>
      <c r="P29" s="18"/>
      <c r="Q29" s="33"/>
      <c r="R29" s="38" t="s">
        <v>131</v>
      </c>
      <c r="S29" s="42" t="s">
        <v>74</v>
      </c>
      <c r="T29" s="82" t="s">
        <v>74</v>
      </c>
      <c r="U29" s="86" t="s">
        <v>164</v>
      </c>
    </row>
    <row r="30" spans="2:21" s="39" customFormat="1" x14ac:dyDescent="0.15">
      <c r="B30" s="41">
        <f t="shared" si="1"/>
        <v>16</v>
      </c>
      <c r="C30" s="23">
        <v>5</v>
      </c>
      <c r="D30" s="40" t="str">
        <f t="shared" si="2"/>
        <v>　 　 　 　 所内ＳＯ工事要否</v>
      </c>
      <c r="E30" s="40" t="str">
        <f t="shared" si="0"/>
        <v>　 　 　 　 S0742_IndoorSOWorkFlag_1</v>
      </c>
      <c r="F30" s="44">
        <v>1</v>
      </c>
      <c r="G30" s="44">
        <v>1</v>
      </c>
      <c r="H30" s="42" t="s">
        <v>5</v>
      </c>
      <c r="I30" s="42" t="s">
        <v>12</v>
      </c>
      <c r="J30" s="42" t="s">
        <v>51</v>
      </c>
      <c r="K30" s="52" t="str">
        <f t="shared" si="3"/>
        <v>[0-9]</v>
      </c>
      <c r="L30" s="42" t="s">
        <v>46</v>
      </c>
      <c r="M30" s="42">
        <v>1</v>
      </c>
      <c r="N30" s="43"/>
      <c r="O30" s="49" t="s">
        <v>105</v>
      </c>
      <c r="P30" s="18"/>
      <c r="Q30" s="33"/>
      <c r="R30" s="38" t="s">
        <v>104</v>
      </c>
      <c r="S30" s="42" t="s">
        <v>75</v>
      </c>
      <c r="T30" s="82" t="s">
        <v>75</v>
      </c>
      <c r="U30" s="86" t="s">
        <v>164</v>
      </c>
    </row>
    <row r="31" spans="2:21" s="39" customFormat="1" x14ac:dyDescent="0.15">
      <c r="B31" s="41">
        <f t="shared" si="1"/>
        <v>17</v>
      </c>
      <c r="C31" s="23">
        <v>4</v>
      </c>
      <c r="D31" s="40" t="str">
        <f t="shared" si="2"/>
        <v>　 　 　 設備情報</v>
      </c>
      <c r="E31" s="40" t="str">
        <f t="shared" si="0"/>
        <v>　 　 　 S0741_PlantInfo_1</v>
      </c>
      <c r="F31" s="44">
        <v>1</v>
      </c>
      <c r="G31" s="44">
        <v>1</v>
      </c>
      <c r="H31" s="42" t="s">
        <v>5</v>
      </c>
      <c r="I31" s="42" t="s">
        <v>5</v>
      </c>
      <c r="J31" s="42" t="s">
        <v>5</v>
      </c>
      <c r="K31" s="52" t="str">
        <f t="shared" si="3"/>
        <v>-</v>
      </c>
      <c r="L31" s="42" t="s">
        <v>5</v>
      </c>
      <c r="M31" s="42" t="s">
        <v>5</v>
      </c>
      <c r="N31" s="43"/>
      <c r="O31" s="49"/>
      <c r="P31" s="18"/>
      <c r="Q31" s="33"/>
      <c r="R31" s="38" t="s">
        <v>132</v>
      </c>
      <c r="S31" s="42" t="s">
        <v>76</v>
      </c>
      <c r="T31" s="82" t="s">
        <v>76</v>
      </c>
      <c r="U31" s="86" t="s">
        <v>159</v>
      </c>
    </row>
    <row r="32" spans="2:21" s="39" customFormat="1" x14ac:dyDescent="0.15">
      <c r="B32" s="41">
        <f t="shared" si="1"/>
        <v>18</v>
      </c>
      <c r="C32" s="23">
        <v>5</v>
      </c>
      <c r="D32" s="40" t="str">
        <f t="shared" si="2"/>
        <v>　 　 　 　 ＣＤＮ会社・部署名</v>
      </c>
      <c r="E32" s="40" t="str">
        <f t="shared" si="0"/>
        <v>　 　 　 　 S0741_CDNCompany_1</v>
      </c>
      <c r="F32" s="44">
        <v>1</v>
      </c>
      <c r="G32" s="44">
        <v>1</v>
      </c>
      <c r="H32" s="42" t="s">
        <v>5</v>
      </c>
      <c r="I32" s="42" t="s">
        <v>162</v>
      </c>
      <c r="J32" s="42" t="s">
        <v>51</v>
      </c>
      <c r="K32" s="52" t="str">
        <f t="shared" si="3"/>
        <v>-</v>
      </c>
      <c r="L32" s="42" t="s">
        <v>98</v>
      </c>
      <c r="M32" s="42">
        <v>50</v>
      </c>
      <c r="N32" s="43"/>
      <c r="O32" s="49"/>
      <c r="P32" s="18"/>
      <c r="Q32" s="33"/>
      <c r="R32" s="38" t="s">
        <v>133</v>
      </c>
      <c r="S32" s="42" t="s">
        <v>77</v>
      </c>
      <c r="T32" s="82" t="s">
        <v>77</v>
      </c>
      <c r="U32" s="86" t="s">
        <v>5</v>
      </c>
    </row>
    <row r="33" spans="2:21" s="39" customFormat="1" x14ac:dyDescent="0.15">
      <c r="B33" s="41">
        <f t="shared" si="1"/>
        <v>19</v>
      </c>
      <c r="C33" s="23">
        <v>5</v>
      </c>
      <c r="D33" s="40" t="str">
        <f t="shared" si="2"/>
        <v>　 　 　 　 ＣＤＮ担当者名</v>
      </c>
      <c r="E33" s="40" t="str">
        <f t="shared" si="0"/>
        <v>　 　 　 　 S0741_CDNName_1</v>
      </c>
      <c r="F33" s="44">
        <v>1</v>
      </c>
      <c r="G33" s="44">
        <v>1</v>
      </c>
      <c r="H33" s="42" t="s">
        <v>5</v>
      </c>
      <c r="I33" s="42" t="s">
        <v>162</v>
      </c>
      <c r="J33" s="42" t="s">
        <v>51</v>
      </c>
      <c r="K33" s="52" t="str">
        <f t="shared" si="3"/>
        <v>-</v>
      </c>
      <c r="L33" s="42" t="s">
        <v>98</v>
      </c>
      <c r="M33" s="42">
        <v>30</v>
      </c>
      <c r="N33" s="43"/>
      <c r="O33" s="49"/>
      <c r="P33" s="18"/>
      <c r="Q33" s="33"/>
      <c r="R33" s="38" t="s">
        <v>61</v>
      </c>
      <c r="S33" s="42" t="s">
        <v>78</v>
      </c>
      <c r="T33" s="82" t="s">
        <v>78</v>
      </c>
      <c r="U33" s="86" t="s">
        <v>5</v>
      </c>
    </row>
    <row r="34" spans="2:21" s="39" customFormat="1" x14ac:dyDescent="0.15">
      <c r="B34" s="41">
        <f t="shared" si="1"/>
        <v>20</v>
      </c>
      <c r="C34" s="23">
        <v>5</v>
      </c>
      <c r="D34" s="40" t="str">
        <f t="shared" si="2"/>
        <v>　 　 　 　 ＣＤＮ担当者電話番号</v>
      </c>
      <c r="E34" s="40" t="str">
        <f t="shared" si="0"/>
        <v>　 　 　 　 S0741_CDNTelNumber_1</v>
      </c>
      <c r="F34" s="44">
        <v>1</v>
      </c>
      <c r="G34" s="44">
        <v>1</v>
      </c>
      <c r="H34" s="42" t="s">
        <v>5</v>
      </c>
      <c r="I34" s="42" t="s">
        <v>12</v>
      </c>
      <c r="J34" s="42" t="s">
        <v>51</v>
      </c>
      <c r="K34" s="52" t="str">
        <f t="shared" si="3"/>
        <v>[0-9]{1,11}</v>
      </c>
      <c r="L34" s="42" t="s">
        <v>46</v>
      </c>
      <c r="M34" s="42">
        <v>11</v>
      </c>
      <c r="N34" s="43"/>
      <c r="O34" s="49"/>
      <c r="P34" s="18"/>
      <c r="Q34" s="33"/>
      <c r="R34" s="38" t="s">
        <v>106</v>
      </c>
      <c r="S34" s="42" t="s">
        <v>79</v>
      </c>
      <c r="T34" s="82" t="s">
        <v>79</v>
      </c>
      <c r="U34" s="87" t="s">
        <v>165</v>
      </c>
    </row>
    <row r="35" spans="2:21" s="39" customFormat="1" x14ac:dyDescent="0.15">
      <c r="B35" s="41">
        <f t="shared" si="1"/>
        <v>21</v>
      </c>
      <c r="C35" s="23">
        <v>5</v>
      </c>
      <c r="D35" s="40" t="str">
        <f t="shared" si="2"/>
        <v>　 　 　 　 ＣＤＮ担当者メールアドレス</v>
      </c>
      <c r="E35" s="40" t="str">
        <f t="shared" si="0"/>
        <v>　 　 　 　 S0741_CDNMail_1</v>
      </c>
      <c r="F35" s="44">
        <v>1</v>
      </c>
      <c r="G35" s="44">
        <v>1</v>
      </c>
      <c r="H35" s="42" t="s">
        <v>5</v>
      </c>
      <c r="I35" s="42" t="s">
        <v>12</v>
      </c>
      <c r="J35" s="42" t="s">
        <v>51</v>
      </c>
      <c r="K35" s="52" t="str">
        <f t="shared" si="3"/>
        <v>[.]{1,60}</v>
      </c>
      <c r="L35" s="42" t="s">
        <v>97</v>
      </c>
      <c r="M35" s="42">
        <v>60</v>
      </c>
      <c r="N35" s="43"/>
      <c r="O35" s="49"/>
      <c r="P35" s="18"/>
      <c r="Q35" s="33"/>
      <c r="R35" s="38" t="s">
        <v>62</v>
      </c>
      <c r="S35" s="42" t="s">
        <v>80</v>
      </c>
      <c r="T35" s="82" t="s">
        <v>80</v>
      </c>
      <c r="U35" s="87" t="s">
        <v>166</v>
      </c>
    </row>
    <row r="36" spans="2:21" s="39" customFormat="1" x14ac:dyDescent="0.15">
      <c r="B36" s="41">
        <f t="shared" si="1"/>
        <v>22</v>
      </c>
      <c r="C36" s="23">
        <v>5</v>
      </c>
      <c r="D36" s="40" t="str">
        <f t="shared" si="2"/>
        <v>　 　 　 　 お客様建物設備工事完了区分</v>
      </c>
      <c r="E36" s="40" t="str">
        <f t="shared" si="0"/>
        <v>　 　 　 　 S0741_EquipmentWorkEndSection_1</v>
      </c>
      <c r="F36" s="44">
        <v>1</v>
      </c>
      <c r="G36" s="44">
        <v>1</v>
      </c>
      <c r="H36" s="42" t="s">
        <v>5</v>
      </c>
      <c r="I36" s="42" t="s">
        <v>12</v>
      </c>
      <c r="J36" s="42" t="s">
        <v>51</v>
      </c>
      <c r="K36" s="52" t="str">
        <f t="shared" si="3"/>
        <v>[0-9]</v>
      </c>
      <c r="L36" s="42" t="s">
        <v>46</v>
      </c>
      <c r="M36" s="42">
        <v>1</v>
      </c>
      <c r="N36" s="43"/>
      <c r="O36" s="49" t="s">
        <v>99</v>
      </c>
      <c r="P36" s="18"/>
      <c r="Q36" s="33"/>
      <c r="R36" s="38" t="s">
        <v>134</v>
      </c>
      <c r="S36" s="42" t="s">
        <v>81</v>
      </c>
      <c r="T36" s="82" t="s">
        <v>81</v>
      </c>
      <c r="U36" s="86" t="s">
        <v>164</v>
      </c>
    </row>
    <row r="37" spans="2:21" s="39" customFormat="1" x14ac:dyDescent="0.15">
      <c r="B37" s="41">
        <f t="shared" si="1"/>
        <v>23</v>
      </c>
      <c r="C37" s="23">
        <v>5</v>
      </c>
      <c r="D37" s="40" t="str">
        <f t="shared" si="2"/>
        <v>　 　 　 　 加入成端架（ＦＴＭ等）番号</v>
      </c>
      <c r="E37" s="40" t="str">
        <f t="shared" si="0"/>
        <v>　 　 　 　 S0741_FTMNumber_1</v>
      </c>
      <c r="F37" s="44">
        <v>1</v>
      </c>
      <c r="G37" s="44">
        <v>1</v>
      </c>
      <c r="H37" s="42" t="s">
        <v>5</v>
      </c>
      <c r="I37" s="42" t="s">
        <v>12</v>
      </c>
      <c r="J37" s="42" t="s">
        <v>51</v>
      </c>
      <c r="K37" s="52" t="str">
        <f t="shared" si="3"/>
        <v>[0-9A-Z]{1,14}</v>
      </c>
      <c r="L37" s="42" t="s">
        <v>96</v>
      </c>
      <c r="M37" s="42">
        <v>5</v>
      </c>
      <c r="N37" s="43"/>
      <c r="O37" s="49"/>
      <c r="P37" s="18"/>
      <c r="Q37" s="33"/>
      <c r="R37" s="38" t="s">
        <v>135</v>
      </c>
      <c r="S37" s="42" t="s">
        <v>82</v>
      </c>
      <c r="T37" s="82" t="s">
        <v>82</v>
      </c>
      <c r="U37" s="86" t="s">
        <v>167</v>
      </c>
    </row>
    <row r="38" spans="2:21" s="39" customFormat="1" x14ac:dyDescent="0.15">
      <c r="B38" s="41">
        <f t="shared" si="1"/>
        <v>24</v>
      </c>
      <c r="C38" s="23">
        <v>5</v>
      </c>
      <c r="D38" s="40" t="str">
        <f t="shared" si="2"/>
        <v>　 　 　 　 加入成端架（ＦＴＭ等）設置フロア</v>
      </c>
      <c r="E38" s="40" t="str">
        <f t="shared" si="0"/>
        <v>　 　 　 　 S0741_FTMSetFloor_1</v>
      </c>
      <c r="F38" s="44">
        <v>1</v>
      </c>
      <c r="G38" s="44">
        <v>1</v>
      </c>
      <c r="H38" s="42" t="s">
        <v>5</v>
      </c>
      <c r="I38" s="42" t="s">
        <v>12</v>
      </c>
      <c r="J38" s="42" t="s">
        <v>51</v>
      </c>
      <c r="K38" s="52" t="str">
        <f t="shared" si="3"/>
        <v>[0-9A-Z]{1,3}</v>
      </c>
      <c r="L38" s="42" t="s">
        <v>96</v>
      </c>
      <c r="M38" s="42">
        <v>3</v>
      </c>
      <c r="N38" s="43"/>
      <c r="O38" s="49"/>
      <c r="P38" s="18"/>
      <c r="Q38" s="33"/>
      <c r="R38" s="38" t="s">
        <v>63</v>
      </c>
      <c r="S38" s="42" t="s">
        <v>83</v>
      </c>
      <c r="T38" s="82" t="s">
        <v>83</v>
      </c>
      <c r="U38" s="86" t="s">
        <v>168</v>
      </c>
    </row>
    <row r="39" spans="2:21" s="39" customFormat="1" x14ac:dyDescent="0.15">
      <c r="B39" s="41">
        <f t="shared" si="1"/>
        <v>25</v>
      </c>
      <c r="C39" s="23">
        <v>5</v>
      </c>
      <c r="D39" s="40" t="str">
        <f t="shared" si="2"/>
        <v>　 　 　 　 １回線当たりの必要心線数</v>
      </c>
      <c r="E39" s="40" t="str">
        <f t="shared" si="0"/>
        <v>　 　 　 　 S0741_WireNumberPer1_1</v>
      </c>
      <c r="F39" s="44">
        <v>1</v>
      </c>
      <c r="G39" s="44">
        <v>1</v>
      </c>
      <c r="H39" s="42" t="s">
        <v>5</v>
      </c>
      <c r="I39" s="42" t="s">
        <v>12</v>
      </c>
      <c r="J39" s="42" t="s">
        <v>51</v>
      </c>
      <c r="K39" s="52" t="str">
        <f t="shared" si="3"/>
        <v>[0-9]{1,3}</v>
      </c>
      <c r="L39" s="42" t="s">
        <v>46</v>
      </c>
      <c r="M39" s="42">
        <v>3</v>
      </c>
      <c r="N39" s="43"/>
      <c r="O39" s="49"/>
      <c r="P39" s="18"/>
      <c r="Q39" s="33"/>
      <c r="R39" s="38" t="s">
        <v>136</v>
      </c>
      <c r="S39" s="42" t="s">
        <v>84</v>
      </c>
      <c r="T39" s="82" t="s">
        <v>84</v>
      </c>
      <c r="U39" s="87" t="s">
        <v>169</v>
      </c>
    </row>
    <row r="40" spans="2:21" s="39" customFormat="1" x14ac:dyDescent="0.15">
      <c r="B40" s="41">
        <f t="shared" si="1"/>
        <v>26</v>
      </c>
      <c r="C40" s="23">
        <v>5</v>
      </c>
      <c r="D40" s="40" t="str">
        <f t="shared" si="2"/>
        <v>　 　 　 　 光ケーブル名</v>
      </c>
      <c r="E40" s="40" t="str">
        <f t="shared" si="0"/>
        <v>　 　 　 　 S0741_OpticalCableName_1</v>
      </c>
      <c r="F40" s="44">
        <v>1</v>
      </c>
      <c r="G40" s="44">
        <v>1</v>
      </c>
      <c r="H40" s="42" t="s">
        <v>5</v>
      </c>
      <c r="I40" s="42" t="s">
        <v>12</v>
      </c>
      <c r="J40" s="42" t="s">
        <v>51</v>
      </c>
      <c r="K40" s="52" t="str">
        <f t="shared" si="3"/>
        <v>[.]{1,2}</v>
      </c>
      <c r="L40" s="42" t="s">
        <v>97</v>
      </c>
      <c r="M40" s="42">
        <v>2</v>
      </c>
      <c r="N40" s="43"/>
      <c r="O40" s="49"/>
      <c r="P40" s="18"/>
      <c r="Q40" s="33"/>
      <c r="R40" s="38" t="s">
        <v>64</v>
      </c>
      <c r="S40" s="42" t="s">
        <v>85</v>
      </c>
      <c r="T40" s="82" t="s">
        <v>85</v>
      </c>
      <c r="U40" s="87" t="s">
        <v>170</v>
      </c>
    </row>
    <row r="41" spans="2:21" s="39" customFormat="1" x14ac:dyDescent="0.15">
      <c r="B41" s="41">
        <f t="shared" si="1"/>
        <v>27</v>
      </c>
      <c r="C41" s="23">
        <v>5</v>
      </c>
      <c r="D41" s="40" t="str">
        <f t="shared" si="2"/>
        <v>　 　 　 　 方向コード１</v>
      </c>
      <c r="E41" s="40" t="str">
        <f t="shared" si="0"/>
        <v>　 　 　 　 S0741_DestinationCode_1</v>
      </c>
      <c r="F41" s="44">
        <v>1</v>
      </c>
      <c r="G41" s="44">
        <v>1</v>
      </c>
      <c r="H41" s="42" t="s">
        <v>5</v>
      </c>
      <c r="I41" s="42" t="s">
        <v>12</v>
      </c>
      <c r="J41" s="42" t="s">
        <v>51</v>
      </c>
      <c r="K41" s="52" t="str">
        <f t="shared" si="3"/>
        <v>[0-9]</v>
      </c>
      <c r="L41" s="42" t="s">
        <v>46</v>
      </c>
      <c r="M41" s="42">
        <v>1</v>
      </c>
      <c r="N41" s="43"/>
      <c r="O41" s="49" t="s">
        <v>100</v>
      </c>
      <c r="P41" s="18"/>
      <c r="Q41" s="33"/>
      <c r="R41" s="38" t="s">
        <v>65</v>
      </c>
      <c r="S41" s="42" t="s">
        <v>86</v>
      </c>
      <c r="T41" s="82" t="s">
        <v>86</v>
      </c>
      <c r="U41" s="86" t="s">
        <v>164</v>
      </c>
    </row>
    <row r="42" spans="2:21" s="39" customFormat="1" x14ac:dyDescent="0.15">
      <c r="B42" s="41">
        <f t="shared" si="1"/>
        <v>28</v>
      </c>
      <c r="C42" s="23">
        <v>5</v>
      </c>
      <c r="D42" s="40" t="str">
        <f t="shared" si="2"/>
        <v>　 　 　 　 光（論理）心線番号１</v>
      </c>
      <c r="E42" s="40" t="str">
        <f t="shared" si="0"/>
        <v>　 　 　 　 S0741_OpticalLineNumber_1</v>
      </c>
      <c r="F42" s="44">
        <v>1</v>
      </c>
      <c r="G42" s="44">
        <v>1</v>
      </c>
      <c r="H42" s="42" t="s">
        <v>5</v>
      </c>
      <c r="I42" s="42" t="s">
        <v>12</v>
      </c>
      <c r="J42" s="42" t="s">
        <v>51</v>
      </c>
      <c r="K42" s="52" t="str">
        <f t="shared" si="3"/>
        <v>[0-9]{1,4}</v>
      </c>
      <c r="L42" s="42" t="s">
        <v>46</v>
      </c>
      <c r="M42" s="42">
        <v>4</v>
      </c>
      <c r="N42" s="43"/>
      <c r="O42" s="49"/>
      <c r="P42" s="18"/>
      <c r="Q42" s="33"/>
      <c r="R42" s="38" t="s">
        <v>66</v>
      </c>
      <c r="S42" s="42" t="s">
        <v>87</v>
      </c>
      <c r="T42" s="82" t="s">
        <v>87</v>
      </c>
      <c r="U42" s="87" t="s">
        <v>171</v>
      </c>
    </row>
    <row r="43" spans="2:21" s="39" customFormat="1" x14ac:dyDescent="0.15">
      <c r="B43" s="41">
        <f t="shared" si="1"/>
        <v>29</v>
      </c>
      <c r="C43" s="23">
        <v>5</v>
      </c>
      <c r="D43" s="40" t="str">
        <f t="shared" si="2"/>
        <v>　 　 　 　 加入成端架（FTM等）端子番号１</v>
      </c>
      <c r="E43" s="40" t="str">
        <f t="shared" si="0"/>
        <v>　 　 　 　 S0741_FTMTerminalNumber_1</v>
      </c>
      <c r="F43" s="44">
        <v>1</v>
      </c>
      <c r="G43" s="44">
        <v>1</v>
      </c>
      <c r="H43" s="42" t="s">
        <v>5</v>
      </c>
      <c r="I43" s="42" t="s">
        <v>12</v>
      </c>
      <c r="J43" s="42" t="s">
        <v>51</v>
      </c>
      <c r="K43" s="52" t="str">
        <f t="shared" si="3"/>
        <v>[0-9]{1,4}</v>
      </c>
      <c r="L43" s="42" t="s">
        <v>46</v>
      </c>
      <c r="M43" s="42">
        <v>4</v>
      </c>
      <c r="N43" s="43"/>
      <c r="O43" s="49"/>
      <c r="P43" s="18"/>
      <c r="Q43" s="33"/>
      <c r="R43" s="38" t="s">
        <v>67</v>
      </c>
      <c r="S43" s="42" t="s">
        <v>88</v>
      </c>
      <c r="T43" s="82" t="s">
        <v>88</v>
      </c>
      <c r="U43" s="86" t="s">
        <v>171</v>
      </c>
    </row>
    <row r="44" spans="2:21" s="39" customFormat="1" x14ac:dyDescent="0.15">
      <c r="B44" s="41">
        <f t="shared" si="1"/>
        <v>30</v>
      </c>
      <c r="C44" s="23">
        <v>5</v>
      </c>
      <c r="D44" s="40" t="str">
        <f t="shared" si="2"/>
        <v>　 　 　 　 方向コード２</v>
      </c>
      <c r="E44" s="40" t="str">
        <f t="shared" si="0"/>
        <v>　 　 　 　 S0741_DestinationCode2_1</v>
      </c>
      <c r="F44" s="44">
        <v>1</v>
      </c>
      <c r="G44" s="44">
        <v>1</v>
      </c>
      <c r="H44" s="42" t="s">
        <v>5</v>
      </c>
      <c r="I44" s="42" t="s">
        <v>12</v>
      </c>
      <c r="J44" s="42" t="s">
        <v>51</v>
      </c>
      <c r="K44" s="52" t="str">
        <f t="shared" si="3"/>
        <v>[0-9]</v>
      </c>
      <c r="L44" s="42" t="s">
        <v>46</v>
      </c>
      <c r="M44" s="42">
        <v>1</v>
      </c>
      <c r="N44" s="43"/>
      <c r="O44" s="49" t="s">
        <v>101</v>
      </c>
      <c r="P44" s="18"/>
      <c r="Q44" s="33"/>
      <c r="R44" s="38" t="s">
        <v>68</v>
      </c>
      <c r="S44" s="42" t="s">
        <v>89</v>
      </c>
      <c r="T44" s="82" t="s">
        <v>89</v>
      </c>
      <c r="U44" s="86" t="s">
        <v>164</v>
      </c>
    </row>
    <row r="45" spans="2:21" s="39" customFormat="1" x14ac:dyDescent="0.15">
      <c r="B45" s="41">
        <f t="shared" si="1"/>
        <v>31</v>
      </c>
      <c r="C45" s="23">
        <v>5</v>
      </c>
      <c r="D45" s="40" t="str">
        <f t="shared" si="2"/>
        <v>　 　 　 　 光（論理）心線番号２</v>
      </c>
      <c r="E45" s="40" t="str">
        <f t="shared" si="0"/>
        <v>　 　 　 　 S0741_OpticalLineNumber2_1</v>
      </c>
      <c r="F45" s="44">
        <v>1</v>
      </c>
      <c r="G45" s="44">
        <v>1</v>
      </c>
      <c r="H45" s="42" t="s">
        <v>5</v>
      </c>
      <c r="I45" s="42" t="s">
        <v>12</v>
      </c>
      <c r="J45" s="42" t="s">
        <v>51</v>
      </c>
      <c r="K45" s="52" t="str">
        <f t="shared" si="3"/>
        <v>[0-9]{1,4}</v>
      </c>
      <c r="L45" s="42" t="s">
        <v>46</v>
      </c>
      <c r="M45" s="42">
        <v>4</v>
      </c>
      <c r="N45" s="43"/>
      <c r="O45" s="49"/>
      <c r="P45" s="18"/>
      <c r="Q45" s="33"/>
      <c r="R45" s="38" t="s">
        <v>69</v>
      </c>
      <c r="S45" s="42" t="s">
        <v>90</v>
      </c>
      <c r="T45" s="82" t="s">
        <v>90</v>
      </c>
      <c r="U45" s="86" t="s">
        <v>171</v>
      </c>
    </row>
    <row r="46" spans="2:21" s="39" customFormat="1" x14ac:dyDescent="0.15">
      <c r="B46" s="41">
        <f t="shared" si="1"/>
        <v>32</v>
      </c>
      <c r="C46" s="23">
        <v>5</v>
      </c>
      <c r="D46" s="40" t="str">
        <f t="shared" si="2"/>
        <v>　 　 　 　 加入成端架（FTM等）端子番号２</v>
      </c>
      <c r="E46" s="40" t="str">
        <f t="shared" si="0"/>
        <v>　 　 　 　 S0741_FTMTerminalNumber2_1</v>
      </c>
      <c r="F46" s="44">
        <v>1</v>
      </c>
      <c r="G46" s="44">
        <v>1</v>
      </c>
      <c r="H46" s="42" t="s">
        <v>5</v>
      </c>
      <c r="I46" s="42" t="s">
        <v>12</v>
      </c>
      <c r="J46" s="42" t="s">
        <v>51</v>
      </c>
      <c r="K46" s="52" t="str">
        <f t="shared" si="3"/>
        <v>[0-9]{1,4}</v>
      </c>
      <c r="L46" s="42" t="s">
        <v>46</v>
      </c>
      <c r="M46" s="42">
        <v>4</v>
      </c>
      <c r="N46" s="43"/>
      <c r="O46" s="49"/>
      <c r="P46" s="18"/>
      <c r="Q46" s="33"/>
      <c r="R46" s="38" t="s">
        <v>70</v>
      </c>
      <c r="S46" s="42" t="s">
        <v>91</v>
      </c>
      <c r="T46" s="82" t="s">
        <v>91</v>
      </c>
      <c r="U46" s="86" t="s">
        <v>171</v>
      </c>
    </row>
    <row r="47" spans="2:21" s="39" customFormat="1" x14ac:dyDescent="0.15">
      <c r="B47" s="41">
        <f t="shared" si="1"/>
        <v>33</v>
      </c>
      <c r="C47" s="23">
        <v>5</v>
      </c>
      <c r="D47" s="40" t="str">
        <f t="shared" si="2"/>
        <v>　 　 　 　 複数心線情報（３心以上）</v>
      </c>
      <c r="E47" s="40" t="str">
        <f t="shared" si="0"/>
        <v>　 　 　 　 S0741_MultipleLineInfo_1</v>
      </c>
      <c r="F47" s="44">
        <v>1</v>
      </c>
      <c r="G47" s="44">
        <v>1</v>
      </c>
      <c r="H47" s="42" t="s">
        <v>5</v>
      </c>
      <c r="I47" s="42" t="s">
        <v>162</v>
      </c>
      <c r="J47" s="42" t="s">
        <v>51</v>
      </c>
      <c r="K47" s="52" t="str">
        <f t="shared" si="3"/>
        <v>-</v>
      </c>
      <c r="L47" s="42" t="s">
        <v>98</v>
      </c>
      <c r="M47" s="42">
        <v>100</v>
      </c>
      <c r="N47" s="43"/>
      <c r="O47" s="49"/>
      <c r="P47" s="18"/>
      <c r="Q47" s="33"/>
      <c r="R47" s="38" t="s">
        <v>71</v>
      </c>
      <c r="S47" s="42" t="s">
        <v>92</v>
      </c>
      <c r="T47" s="82" t="s">
        <v>92</v>
      </c>
      <c r="U47" s="86" t="s">
        <v>5</v>
      </c>
    </row>
    <row r="48" spans="2:21" s="39" customFormat="1" x14ac:dyDescent="0.15">
      <c r="B48" s="41">
        <f t="shared" si="1"/>
        <v>34</v>
      </c>
      <c r="C48" s="23">
        <v>5</v>
      </c>
      <c r="D48" s="40" t="str">
        <f t="shared" si="2"/>
        <v>　 　 　 　 記事欄（所内）</v>
      </c>
      <c r="E48" s="40" t="str">
        <f t="shared" si="0"/>
        <v>　 　 　 　 S0741_WithinSpecificMemo_1</v>
      </c>
      <c r="F48" s="44">
        <v>1</v>
      </c>
      <c r="G48" s="44">
        <v>1</v>
      </c>
      <c r="H48" s="42" t="s">
        <v>5</v>
      </c>
      <c r="I48" s="42" t="s">
        <v>162</v>
      </c>
      <c r="J48" s="42" t="s">
        <v>51</v>
      </c>
      <c r="K48" s="52" t="str">
        <f t="shared" si="3"/>
        <v>-</v>
      </c>
      <c r="L48" s="42" t="s">
        <v>98</v>
      </c>
      <c r="M48" s="42">
        <v>100</v>
      </c>
      <c r="N48" s="43"/>
      <c r="O48" s="49"/>
      <c r="P48" s="18"/>
      <c r="Q48" s="33"/>
      <c r="R48" s="38" t="s">
        <v>137</v>
      </c>
      <c r="S48" s="42" t="s">
        <v>93</v>
      </c>
      <c r="T48" s="82" t="s">
        <v>93</v>
      </c>
      <c r="U48" s="86" t="s">
        <v>5</v>
      </c>
    </row>
    <row r="49" spans="2:21" s="39" customFormat="1" ht="22.5" x14ac:dyDescent="0.15">
      <c r="B49" s="41">
        <f t="shared" si="1"/>
        <v>35</v>
      </c>
      <c r="C49" s="23">
        <v>5</v>
      </c>
      <c r="D49" s="40" t="str">
        <f t="shared" si="2"/>
        <v>　 　 　 　 主端末回線ＩＤ</v>
      </c>
      <c r="E49" s="40" t="str">
        <f t="shared" si="0"/>
        <v>　 　 　 　 S0742_TerminalLineId_1</v>
      </c>
      <c r="F49" s="44">
        <v>1</v>
      </c>
      <c r="G49" s="44">
        <v>1</v>
      </c>
      <c r="H49" s="42" t="s">
        <v>5</v>
      </c>
      <c r="I49" s="42" t="s">
        <v>12</v>
      </c>
      <c r="J49" s="42" t="s">
        <v>150</v>
      </c>
      <c r="K49" s="52" t="str">
        <f t="shared" si="3"/>
        <v>[0-9A-Za-z]｛1,9}</v>
      </c>
      <c r="L49" s="42" t="s">
        <v>96</v>
      </c>
      <c r="M49" s="42">
        <v>9</v>
      </c>
      <c r="N49" s="43"/>
      <c r="O49" s="49"/>
      <c r="P49" s="18"/>
      <c r="Q49" s="33"/>
      <c r="R49" s="38" t="s">
        <v>153</v>
      </c>
      <c r="S49" s="42" t="s">
        <v>151</v>
      </c>
      <c r="T49" s="82" t="s">
        <v>151</v>
      </c>
      <c r="U49" s="86" t="s">
        <v>172</v>
      </c>
    </row>
    <row r="50" spans="2:21" s="39" customFormat="1" x14ac:dyDescent="0.15">
      <c r="B50" s="54">
        <f t="shared" si="1"/>
        <v>36</v>
      </c>
      <c r="C50" s="23">
        <v>5</v>
      </c>
      <c r="D50" s="40" t="str">
        <f t="shared" si="2"/>
        <v>　 　 　 　 設備エラー情報</v>
      </c>
      <c r="E50" s="40" t="str">
        <f t="shared" si="0"/>
        <v>　 　 　 　 S0741_PlantErrorInfo_1</v>
      </c>
      <c r="F50" s="44">
        <v>1</v>
      </c>
      <c r="G50" s="44">
        <v>1</v>
      </c>
      <c r="H50" s="42" t="s">
        <v>5</v>
      </c>
      <c r="I50" s="42" t="s">
        <v>5</v>
      </c>
      <c r="J50" s="42" t="s">
        <v>5</v>
      </c>
      <c r="K50" s="52" t="str">
        <f t="shared" si="3"/>
        <v>-</v>
      </c>
      <c r="L50" s="42" t="s">
        <v>5</v>
      </c>
      <c r="M50" s="42" t="s">
        <v>5</v>
      </c>
      <c r="N50" s="43"/>
      <c r="O50" s="49"/>
      <c r="P50" s="18"/>
      <c r="Q50" s="33"/>
      <c r="R50" s="72" t="s">
        <v>138</v>
      </c>
      <c r="S50" s="92" t="s">
        <v>94</v>
      </c>
      <c r="T50" s="82" t="s">
        <v>94</v>
      </c>
      <c r="U50" s="86" t="s">
        <v>159</v>
      </c>
    </row>
    <row r="51" spans="2:21" s="39" customFormat="1" ht="12" thickBot="1" x14ac:dyDescent="0.2">
      <c r="B51" s="55">
        <f t="shared" si="1"/>
        <v>37</v>
      </c>
      <c r="C51" s="56">
        <v>6</v>
      </c>
      <c r="D51" s="57" t="str">
        <f t="shared" ref="D51" si="4">REPT("　 ",C51-1) &amp; R51</f>
        <v>　 　 　 　 　 設備処理結果コード</v>
      </c>
      <c r="E51" s="57" t="str">
        <f t="shared" ref="E51" si="5">REPT("　 ",C51-1) &amp; S51</f>
        <v>　 　 　 　 　 S0742_PlantResultCode_1</v>
      </c>
      <c r="F51" s="58">
        <v>0</v>
      </c>
      <c r="G51" s="58">
        <v>1</v>
      </c>
      <c r="H51" s="59" t="s">
        <v>5</v>
      </c>
      <c r="I51" s="59" t="s">
        <v>12</v>
      </c>
      <c r="J51" s="59" t="s">
        <v>150</v>
      </c>
      <c r="K51" s="73" t="str">
        <f t="shared" si="3"/>
        <v>[0-9]{1,3}</v>
      </c>
      <c r="L51" s="59" t="s">
        <v>46</v>
      </c>
      <c r="M51" s="59">
        <v>3</v>
      </c>
      <c r="N51" s="60"/>
      <c r="O51" s="63"/>
      <c r="P51" s="61" t="s">
        <v>126</v>
      </c>
      <c r="Q51" s="33"/>
      <c r="R51" s="62" t="s">
        <v>149</v>
      </c>
      <c r="S51" s="59" t="s">
        <v>95</v>
      </c>
      <c r="T51" s="84" t="s">
        <v>95</v>
      </c>
      <c r="U51" s="88" t="s">
        <v>169</v>
      </c>
    </row>
    <row r="53" spans="2:21" x14ac:dyDescent="0.15">
      <c r="D53" s="1" t="s">
        <v>146</v>
      </c>
    </row>
    <row r="54" spans="2:21" x14ac:dyDescent="0.15">
      <c r="D54" s="71" t="s">
        <v>147</v>
      </c>
    </row>
    <row r="56" spans="2:21" x14ac:dyDescent="0.15">
      <c r="D56" s="1" t="s">
        <v>145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3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6CE265-E420-4150-B1A7-7837AA6AF448}"/>
</file>

<file path=customXml/itemProps2.xml><?xml version="1.0" encoding="utf-8"?>
<ds:datastoreItem xmlns:ds="http://schemas.openxmlformats.org/officeDocument/2006/customXml" ds:itemID="{EC2550A9-64E0-4BAB-A3B1-E4747220CE7F}"/>
</file>

<file path=customXml/itemProps3.xml><?xml version="1.0" encoding="utf-8"?>
<ds:datastoreItem xmlns:ds="http://schemas.openxmlformats.org/officeDocument/2006/customXml" ds:itemID="{C5732C9E-FA78-452D-9C56-2397D4C84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2018-05-15T05:53:01Z</cp:lastPrinted>
  <dcterms:created xsi:type="dcterms:W3CDTF">2006-10-23T07:35:28Z</dcterms:created>
  <dcterms:modified xsi:type="dcterms:W3CDTF">2023-09-22T01:14:21Z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