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45.216.17\qnes\08.設備連携\20.業務（開発・試験）\10_Ver.2023-4【2024年02月版】\07_ED\01_ED書【原本】\02_1.0版_20230620（EDレビュー用_先行開発含む）\06_外部インタフェース設計編\01_システム個別\03_光アンバンドル業務支援\01_設備連携\02_SOAP\02_光設備構築検討依頼（他事業者）\01_入出力項目\"/>
    </mc:Choice>
  </mc:AlternateContent>
  <bookViews>
    <workbookView xWindow="1965" yWindow="2805" windowWidth="17520" windowHeight="9105" tabRatio="692" activeTab="2"/>
  </bookViews>
  <sheets>
    <sheet name="Namespace" sheetId="16" r:id="rId1"/>
    <sheet name="IN" sheetId="5" r:id="rId2"/>
    <sheet name="OUT" sheetId="15" r:id="rId3"/>
  </sheets>
  <externalReferences>
    <externalReference r:id="rId4"/>
  </externalReferences>
  <definedNames>
    <definedName name="_xlnm._FilterDatabase" localSheetId="1" hidden="1">IN!$F$13:$O$80</definedName>
    <definedName name="_xlnm._FilterDatabase" localSheetId="2" hidden="1">OUT!$A$14:$Z$29</definedName>
    <definedName name="INOUT">[1]select!$C$3:$C$10</definedName>
    <definedName name="_xlnm.Print_Area" localSheetId="1">IN!$B$1:$P$85</definedName>
    <definedName name="_xlnm.Print_Area" localSheetId="0">Namespace!$A$1:$G$10</definedName>
    <definedName name="_xlnm.Print_Area" localSheetId="2">OUT!$B$1:$P$34</definedName>
    <definedName name="_xlnm.Print_Titles" localSheetId="1">IN!$3:$14</definedName>
    <definedName name="_xlnm.Print_Titles" localSheetId="2">OUT!$3:$14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修正列">[1]select!$B$3:$B$20</definedName>
  </definedNames>
  <calcPr calcId="162913"/>
  <customWorkbookViews>
    <customWorkbookView name="渡辺陽平 - 個人用ビュー" guid="{F67095F5-C247-41D0-B721-162F89110D79}" mergeInterval="0" personalView="1" maximized="1" windowWidth="1431" windowHeight="861" activeSheetId="3"/>
    <customWorkbookView name="fujimay - 個人用ビュー" guid="{21E3E477-C762-432A-BB85-20D7F0F486B0}" mergeInterval="0" personalView="1" maximized="1" windowWidth="1263" windowHeight="628" activeSheetId="4"/>
  </customWorkbookViews>
</workbook>
</file>

<file path=xl/calcChain.xml><?xml version="1.0" encoding="utf-8"?>
<calcChain xmlns="http://schemas.openxmlformats.org/spreadsheetml/2006/main">
  <c r="K80" i="5" l="1"/>
  <c r="K79" i="5"/>
  <c r="K78" i="5"/>
  <c r="K77" i="5"/>
  <c r="K76" i="5"/>
  <c r="K74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29" i="15" l="1"/>
  <c r="K28" i="15"/>
  <c r="K27" i="15"/>
  <c r="K26" i="15"/>
  <c r="K25" i="15"/>
  <c r="K24" i="15"/>
  <c r="K23" i="15"/>
  <c r="K22" i="15"/>
  <c r="K21" i="15"/>
  <c r="K20" i="15"/>
  <c r="K19" i="15"/>
  <c r="K18" i="15"/>
  <c r="K17" i="15"/>
  <c r="E77" i="5" l="1"/>
  <c r="D77" i="5"/>
  <c r="B77" i="5"/>
  <c r="E76" i="5"/>
  <c r="D76" i="5"/>
  <c r="B76" i="5"/>
  <c r="E78" i="5" l="1"/>
  <c r="D78" i="5"/>
  <c r="B78" i="5"/>
  <c r="E79" i="5" l="1"/>
  <c r="D79" i="5"/>
  <c r="E75" i="5"/>
  <c r="D75" i="5"/>
  <c r="E74" i="5"/>
  <c r="D74" i="5"/>
  <c r="E73" i="5"/>
  <c r="D73" i="5"/>
  <c r="E72" i="5"/>
  <c r="D72" i="5"/>
  <c r="E71" i="5"/>
  <c r="D71" i="5"/>
  <c r="E70" i="5"/>
  <c r="D70" i="5"/>
  <c r="B79" i="5" l="1"/>
  <c r="B75" i="5"/>
  <c r="B74" i="5"/>
  <c r="B73" i="5"/>
  <c r="B72" i="5"/>
  <c r="B71" i="5"/>
  <c r="B70" i="5"/>
  <c r="E69" i="5"/>
  <c r="D69" i="5"/>
  <c r="B69" i="5"/>
  <c r="D16" i="5" l="1"/>
  <c r="E80" i="5" l="1"/>
  <c r="D80" i="5"/>
  <c r="B80" i="5"/>
  <c r="E68" i="5"/>
  <c r="D68" i="5"/>
  <c r="B68" i="5"/>
  <c r="E67" i="5"/>
  <c r="D67" i="5"/>
  <c r="B67" i="5"/>
  <c r="E66" i="5"/>
  <c r="D66" i="5"/>
  <c r="B66" i="5"/>
  <c r="E65" i="5"/>
  <c r="D65" i="5"/>
  <c r="B65" i="5"/>
  <c r="E64" i="5"/>
  <c r="D64" i="5"/>
  <c r="B64" i="5"/>
  <c r="E63" i="5"/>
  <c r="D63" i="5"/>
  <c r="B63" i="5"/>
  <c r="E62" i="5"/>
  <c r="D62" i="5"/>
  <c r="B62" i="5"/>
  <c r="E61" i="5"/>
  <c r="D61" i="5"/>
  <c r="B61" i="5"/>
  <c r="E60" i="5"/>
  <c r="D60" i="5"/>
  <c r="B60" i="5"/>
  <c r="E59" i="5"/>
  <c r="D59" i="5"/>
  <c r="B59" i="5"/>
  <c r="E58" i="5"/>
  <c r="D58" i="5"/>
  <c r="B58" i="5"/>
  <c r="E57" i="5"/>
  <c r="D57" i="5"/>
  <c r="B57" i="5"/>
  <c r="E56" i="5"/>
  <c r="D56" i="5"/>
  <c r="B56" i="5"/>
  <c r="E55" i="5"/>
  <c r="D55" i="5"/>
  <c r="B55" i="5"/>
  <c r="E54" i="5"/>
  <c r="D54" i="5"/>
  <c r="B54" i="5"/>
  <c r="E53" i="5"/>
  <c r="D53" i="5"/>
  <c r="B53" i="5"/>
  <c r="E52" i="5"/>
  <c r="D52" i="5"/>
  <c r="B52" i="5"/>
  <c r="E51" i="5"/>
  <c r="D51" i="5"/>
  <c r="B51" i="5"/>
  <c r="E50" i="5"/>
  <c r="D50" i="5"/>
  <c r="B50" i="5"/>
  <c r="E49" i="5"/>
  <c r="D49" i="5"/>
  <c r="B49" i="5"/>
  <c r="E48" i="5"/>
  <c r="D48" i="5"/>
  <c r="B48" i="5"/>
  <c r="E47" i="5"/>
  <c r="D47" i="5"/>
  <c r="B47" i="5"/>
  <c r="E46" i="5"/>
  <c r="D46" i="5"/>
  <c r="B46" i="5"/>
  <c r="E45" i="5"/>
  <c r="D45" i="5"/>
  <c r="B45" i="5"/>
  <c r="E44" i="5"/>
  <c r="D44" i="5"/>
  <c r="B44" i="5"/>
  <c r="E43" i="5"/>
  <c r="D43" i="5"/>
  <c r="B43" i="5"/>
  <c r="E42" i="5"/>
  <c r="D42" i="5"/>
  <c r="B42" i="5"/>
  <c r="E41" i="5"/>
  <c r="D41" i="5"/>
  <c r="B41" i="5"/>
  <c r="E40" i="5"/>
  <c r="D40" i="5"/>
  <c r="B40" i="5"/>
  <c r="E39" i="5"/>
  <c r="D39" i="5"/>
  <c r="B39" i="5"/>
  <c r="E38" i="5"/>
  <c r="D38" i="5"/>
  <c r="B38" i="5"/>
  <c r="E37" i="5"/>
  <c r="D37" i="5"/>
  <c r="B37" i="5"/>
  <c r="E36" i="5"/>
  <c r="D36" i="5"/>
  <c r="B36" i="5"/>
  <c r="E35" i="5"/>
  <c r="D35" i="5"/>
  <c r="B35" i="5"/>
  <c r="E29" i="15" l="1"/>
  <c r="D29" i="15"/>
  <c r="B29" i="15"/>
  <c r="E28" i="15"/>
  <c r="D28" i="15"/>
  <c r="B28" i="15"/>
  <c r="E27" i="15"/>
  <c r="D27" i="15"/>
  <c r="B27" i="15"/>
  <c r="E26" i="15"/>
  <c r="D26" i="15"/>
  <c r="B26" i="15"/>
  <c r="E25" i="15"/>
  <c r="D25" i="15"/>
  <c r="B25" i="15"/>
  <c r="E24" i="15"/>
  <c r="D24" i="15"/>
  <c r="B24" i="15"/>
  <c r="E23" i="15"/>
  <c r="D23" i="15"/>
  <c r="B23" i="15"/>
  <c r="E22" i="15"/>
  <c r="D22" i="15"/>
  <c r="B22" i="15"/>
  <c r="E21" i="15"/>
  <c r="D21" i="15"/>
  <c r="B21" i="15"/>
  <c r="E20" i="15"/>
  <c r="D20" i="15"/>
  <c r="B20" i="15"/>
  <c r="E19" i="15"/>
  <c r="D19" i="15"/>
  <c r="B19" i="15"/>
  <c r="E18" i="15"/>
  <c r="D18" i="15"/>
  <c r="B18" i="15"/>
  <c r="E17" i="15"/>
  <c r="D17" i="15"/>
  <c r="B17" i="15"/>
  <c r="E16" i="15"/>
  <c r="D16" i="15"/>
  <c r="B16" i="15"/>
  <c r="E15" i="15"/>
  <c r="B15" i="15"/>
  <c r="D26" i="5" l="1"/>
  <c r="D22" i="5" l="1"/>
  <c r="E17" i="5" l="1"/>
  <c r="D17" i="5"/>
  <c r="B17" i="5"/>
  <c r="E18" i="5"/>
  <c r="D18" i="5"/>
  <c r="B18" i="5"/>
  <c r="E19" i="5"/>
  <c r="D19" i="5"/>
  <c r="B19" i="5"/>
  <c r="E34" i="5"/>
  <c r="D34" i="5"/>
  <c r="B34" i="5"/>
  <c r="E33" i="5"/>
  <c r="D33" i="5"/>
  <c r="B33" i="5"/>
  <c r="E32" i="5"/>
  <c r="D32" i="5"/>
  <c r="B32" i="5"/>
  <c r="E31" i="5"/>
  <c r="D31" i="5"/>
  <c r="B31" i="5"/>
  <c r="E15" i="5"/>
  <c r="E24" i="5" l="1"/>
  <c r="B16" i="5"/>
  <c r="B20" i="5"/>
  <c r="B21" i="5"/>
  <c r="B22" i="5"/>
  <c r="B23" i="5"/>
  <c r="B24" i="5"/>
  <c r="B25" i="5"/>
  <c r="B26" i="5"/>
  <c r="B27" i="5"/>
  <c r="B28" i="5"/>
  <c r="B29" i="5"/>
  <c r="B30" i="5"/>
  <c r="B15" i="5"/>
  <c r="D20" i="5"/>
  <c r="E16" i="5"/>
  <c r="E20" i="5"/>
  <c r="E21" i="5"/>
  <c r="E22" i="5"/>
  <c r="E23" i="5"/>
  <c r="E25" i="5"/>
  <c r="E26" i="5"/>
  <c r="E27" i="5"/>
  <c r="E28" i="5"/>
  <c r="D21" i="5"/>
  <c r="D23" i="5"/>
  <c r="D24" i="5"/>
  <c r="D25" i="5"/>
  <c r="D27" i="5"/>
  <c r="D28" i="5"/>
  <c r="E29" i="5"/>
  <c r="D29" i="5"/>
  <c r="E30" i="5"/>
  <c r="D30" i="5"/>
</calcChain>
</file>

<file path=xl/sharedStrings.xml><?xml version="1.0" encoding="utf-8"?>
<sst xmlns="http://schemas.openxmlformats.org/spreadsheetml/2006/main" count="745" uniqueCount="247">
  <si>
    <t>備考</t>
    <rPh sb="0" eb="2">
      <t>ビコウ</t>
    </rPh>
    <phoneticPr fontId="2"/>
  </si>
  <si>
    <t>【INパラメータ一覧】</t>
    <rPh sb="8" eb="10">
      <t>イチラン</t>
    </rPh>
    <phoneticPr fontId="2"/>
  </si>
  <si>
    <t>項目名</t>
    <rPh sb="2" eb="3">
      <t>メイ</t>
    </rPh>
    <phoneticPr fontId="2"/>
  </si>
  <si>
    <t>項番</t>
    <phoneticPr fontId="2"/>
  </si>
  <si>
    <t>階層</t>
    <rPh sb="0" eb="2">
      <t>カイソウ</t>
    </rPh>
    <phoneticPr fontId="2"/>
  </si>
  <si>
    <t>-</t>
  </si>
  <si>
    <t>◎</t>
  </si>
  <si>
    <t>型</t>
    <rPh sb="0" eb="1">
      <t>カタ</t>
    </rPh>
    <phoneticPr fontId="2"/>
  </si>
  <si>
    <t>条件</t>
    <rPh sb="0" eb="2">
      <t>ジョウケン</t>
    </rPh>
    <phoneticPr fontId="2"/>
  </si>
  <si>
    <t>スキーマ定義</t>
    <rPh sb="4" eb="6">
      <t>テイギ</t>
    </rPh>
    <phoneticPr fontId="2"/>
  </si>
  <si>
    <t>フォーマット</t>
    <phoneticPr fontId="2"/>
  </si>
  <si>
    <t>IFパラメータKey名</t>
    <phoneticPr fontId="2"/>
  </si>
  <si>
    <t>string</t>
  </si>
  <si>
    <t>attr</t>
    <phoneticPr fontId="2"/>
  </si>
  <si>
    <t>項目名（管理用）</t>
  </si>
  <si>
    <t>IFパラメータKey名（管理用）</t>
    <phoneticPr fontId="2"/>
  </si>
  <si>
    <t>△</t>
    <phoneticPr fontId="2"/>
  </si>
  <si>
    <t>値の
必須／任意</t>
    <rPh sb="0" eb="1">
      <t>アタイ</t>
    </rPh>
    <phoneticPr fontId="2"/>
  </si>
  <si>
    <t>S0742_headerInfo_1</t>
  </si>
  <si>
    <t>S0742_ChannelCode_1</t>
  </si>
  <si>
    <t>S0742_MethodCode_1</t>
  </si>
  <si>
    <t>S0742_SystemInfo_1</t>
  </si>
  <si>
    <t>S0742_OrderInfo_1</t>
  </si>
  <si>
    <t>システム情報</t>
  </si>
  <si>
    <t>◎</t>
    <phoneticPr fontId="2"/>
  </si>
  <si>
    <t>-</t>
    <phoneticPr fontId="2"/>
  </si>
  <si>
    <t>条件番号</t>
    <rPh sb="0" eb="2">
      <t>ジョウケン</t>
    </rPh>
    <rPh sb="2" eb="4">
      <t>バンゴウ</t>
    </rPh>
    <phoneticPr fontId="2"/>
  </si>
  <si>
    <t>コード番号</t>
    <rPh sb="3" eb="5">
      <t>バンゴウ</t>
    </rPh>
    <phoneticPr fontId="2"/>
  </si>
  <si>
    <t>処理結果コード</t>
  </si>
  <si>
    <t>詳細結果コード</t>
  </si>
  <si>
    <t>S0742_ResultCode_1</t>
  </si>
  <si>
    <t>S0742_ResultDetailCode_1</t>
  </si>
  <si>
    <t>ヘッダー情報</t>
  </si>
  <si>
    <t>MSGID</t>
  </si>
  <si>
    <t>BPID</t>
  </si>
  <si>
    <t>チャネル区分</t>
  </si>
  <si>
    <t>インタフェース区分</t>
  </si>
  <si>
    <t>オーダ情報</t>
  </si>
  <si>
    <t>統合ＳＯ番号</t>
  </si>
  <si>
    <t>S0742_OrderDetailInfo_1</t>
  </si>
  <si>
    <t>S0742_SopfOrderID_1</t>
  </si>
  <si>
    <t>S0742_BranchCode_1</t>
  </si>
  <si>
    <t>message_uuid</t>
  </si>
  <si>
    <t>receipt_uuid</t>
  </si>
  <si>
    <t>send_time</t>
  </si>
  <si>
    <t>△</t>
    <phoneticPr fontId="2"/>
  </si>
  <si>
    <t>半角数字</t>
  </si>
  <si>
    <t>36</t>
  </si>
  <si>
    <t>文字数</t>
    <rPh sb="0" eb="3">
      <t>モジスウ</t>
    </rPh>
    <phoneticPr fontId="2"/>
  </si>
  <si>
    <t>▲</t>
    <phoneticPr fontId="2"/>
  </si>
  <si>
    <t>依頼機能の処理結果コード</t>
  </si>
  <si>
    <t>△</t>
    <phoneticPr fontId="2"/>
  </si>
  <si>
    <t>依頼機能の処理結果詳細コード</t>
  </si>
  <si>
    <t>チャネル区分</t>
    <rPh sb="4" eb="6">
      <t>クブン</t>
    </rPh>
    <phoneticPr fontId="2"/>
  </si>
  <si>
    <t>インタフェース区分</t>
    <rPh sb="7" eb="9">
      <t>クブン</t>
    </rPh>
    <phoneticPr fontId="2"/>
  </si>
  <si>
    <t>タイムスタンプ</t>
  </si>
  <si>
    <t>【OUTパラメータ一覧】</t>
    <rPh sb="9" eb="11">
      <t>イチラン</t>
    </rPh>
    <phoneticPr fontId="2"/>
  </si>
  <si>
    <t>オーダ情報詳細</t>
  </si>
  <si>
    <t>光設備構築検討依頼（他事業者）　インターフェース電文（入力項目）</t>
    <phoneticPr fontId="2"/>
  </si>
  <si>
    <t>光設備構築検討依頼（他事業者）　インターフェース電文（出力項目）</t>
    <phoneticPr fontId="2"/>
  </si>
  <si>
    <t>S0742_requestEquipmentExamineOtherCarrierIn_IN_1</t>
    <phoneticPr fontId="2"/>
  </si>
  <si>
    <t>S0742_requestEquipmentExamineOtherCarrierOut_OUT_1</t>
    <phoneticPr fontId="2"/>
  </si>
  <si>
    <t>工数（基本工事費）</t>
  </si>
  <si>
    <t>単価（基本工事費）</t>
  </si>
  <si>
    <t>工事内訳区分（基本工事費加算額）</t>
  </si>
  <si>
    <t>工数（基本工事費加算額）</t>
  </si>
  <si>
    <t>単価（基本工事費加算額）</t>
  </si>
  <si>
    <t>工事内訳区分（交換機等工事費）</t>
  </si>
  <si>
    <t>工数（交換機等工事費）</t>
  </si>
  <si>
    <t>単価（交換機等工事費）</t>
  </si>
  <si>
    <t>工事内訳区分（回線終端装置工事費１）</t>
  </si>
  <si>
    <t>工数４</t>
  </si>
  <si>
    <t>単価４</t>
  </si>
  <si>
    <t>工事内訳区分（回線終端装置工事費２）</t>
  </si>
  <si>
    <t>工数５</t>
  </si>
  <si>
    <t>単価５</t>
  </si>
  <si>
    <t>工事内訳区分（回線終端装置工事費３）</t>
  </si>
  <si>
    <t>工数６</t>
  </si>
  <si>
    <t>単価６</t>
  </si>
  <si>
    <t>工事内訳区分（機器工事費）</t>
  </si>
  <si>
    <t>工数７</t>
  </si>
  <si>
    <t>単価７</t>
  </si>
  <si>
    <t>工事内訳区分（その他１）</t>
  </si>
  <si>
    <t>工数８</t>
  </si>
  <si>
    <t>単価８</t>
  </si>
  <si>
    <t>工事内訳区分（その他２）</t>
  </si>
  <si>
    <t>工数９</t>
  </si>
  <si>
    <t>単価９</t>
  </si>
  <si>
    <t>工事内訳区分（その他３）</t>
  </si>
  <si>
    <t>工数１０</t>
  </si>
  <si>
    <t>単価１０</t>
  </si>
  <si>
    <t>工事内訳区分（その他４）</t>
  </si>
  <si>
    <t>工数１１</t>
  </si>
  <si>
    <t>単価１１</t>
  </si>
  <si>
    <t>工事内訳区分（その他５）</t>
  </si>
  <si>
    <t>工数１２</t>
  </si>
  <si>
    <t>単価１２</t>
  </si>
  <si>
    <t>工事記事</t>
  </si>
  <si>
    <t>設備情報</t>
  </si>
  <si>
    <t>S0742_TelNumber_1</t>
  </si>
  <si>
    <t>S0742_LineId_1</t>
  </si>
  <si>
    <t>S0742_InfomationInputDate_1</t>
  </si>
  <si>
    <t>S0742_ProcessName1_1</t>
  </si>
  <si>
    <t>S0742_ProcessCount1_1</t>
  </si>
  <si>
    <t>S0742_ProcessMoney1_1</t>
  </si>
  <si>
    <t>S0742_ProcessName2_1</t>
  </si>
  <si>
    <t>S0742_ProcessCount2_1</t>
  </si>
  <si>
    <t>S0742_ProcessMoney2_1</t>
  </si>
  <si>
    <t>S0742_ProcessName3_1</t>
  </si>
  <si>
    <t>S0742_ProcessCount3_1</t>
  </si>
  <si>
    <t>S0742_ProcessMoney3_1</t>
  </si>
  <si>
    <t>S0742_ProcessName4_1</t>
  </si>
  <si>
    <t>S0742_ProcessCount4_1</t>
  </si>
  <si>
    <t>S0742_ProcessMoney4_1</t>
  </si>
  <si>
    <t>S0742_ProcessName5_1</t>
  </si>
  <si>
    <t>S0742_ProcessCount5_1</t>
  </si>
  <si>
    <t>S0742_ProcessMoney5_1</t>
  </si>
  <si>
    <t>S0742_ProcessName6_1</t>
  </si>
  <si>
    <t>S0742_ProcessCount6_1</t>
  </si>
  <si>
    <t>S0742_ProcessMoney6_1</t>
  </si>
  <si>
    <t>S0742_ProcessName7_1</t>
  </si>
  <si>
    <t>S0742_ProcessCount7_1</t>
  </si>
  <si>
    <t>S0742_ProcessMoney7_1</t>
  </si>
  <si>
    <t>S0742_ProcessName8_1</t>
  </si>
  <si>
    <t>S0742_ProcessCount8_1</t>
  </si>
  <si>
    <t>S0742_ProcessMoney8_1</t>
  </si>
  <si>
    <t>S0742_ProcessName9_1</t>
  </si>
  <si>
    <t>S0742_ProcessCount9_1</t>
  </si>
  <si>
    <t>S0742_ProcessMoney9_1</t>
  </si>
  <si>
    <t>S0742_ProcessName10_1</t>
  </si>
  <si>
    <t>S0742_ProcessCount10_1</t>
  </si>
  <si>
    <t>S0742_ProcessMoney10_1</t>
  </si>
  <si>
    <t>S0742_ProcessName11_1</t>
  </si>
  <si>
    <t>S0742_ProcessCount11_1</t>
  </si>
  <si>
    <t>S0742_ProcessMoney11_1</t>
  </si>
  <si>
    <t>S0742_ProcessName12_1</t>
  </si>
  <si>
    <t>S0742_ProcessCount12_1</t>
  </si>
  <si>
    <t>S0742_ProcessMoney12_1</t>
  </si>
  <si>
    <t>S0742_WorkMemo_1</t>
  </si>
  <si>
    <t>S0741_PlantInfo_1</t>
  </si>
  <si>
    <t>S0741_InternalRequestRange_1</t>
  </si>
  <si>
    <t>S0741_OptWireSetClass_1</t>
  </si>
  <si>
    <t>半角英数字</t>
    <phoneticPr fontId="2"/>
  </si>
  <si>
    <t>半角数字</t>
    <phoneticPr fontId="2"/>
  </si>
  <si>
    <t>全角</t>
    <rPh sb="0" eb="2">
      <t>ゼンカク</t>
    </rPh>
    <phoneticPr fontId="2"/>
  </si>
  <si>
    <t>1067</t>
  </si>
  <si>
    <t>設備エラー情報</t>
  </si>
  <si>
    <t>設備処理結果コード</t>
  </si>
  <si>
    <t>S0741_PlantErrorInfo_1</t>
  </si>
  <si>
    <t>S0742_PlantResultCode_1</t>
  </si>
  <si>
    <t>チャネルに対応するコードを設定する（例：光アンバンドル（DF）の場合9)</t>
    <phoneticPr fontId="2"/>
  </si>
  <si>
    <t>チャネルに対応するコードを設定する（例：光アンバンドル（DF）の場合9)</t>
    <phoneticPr fontId="2"/>
  </si>
  <si>
    <t>IF名</t>
    <rPh sb="2" eb="3">
      <t>メイ</t>
    </rPh>
    <phoneticPr fontId="2"/>
  </si>
  <si>
    <t>IF区分</t>
    <rPh sb="2" eb="4">
      <t>クブン</t>
    </rPh>
    <phoneticPr fontId="2"/>
  </si>
  <si>
    <t>区分</t>
    <rPh sb="0" eb="2">
      <t>クブン</t>
    </rPh>
    <phoneticPr fontId="2"/>
  </si>
  <si>
    <t>NameSpace</t>
    <phoneticPr fontId="2"/>
  </si>
  <si>
    <t>elementFormDefault</t>
    <phoneticPr fontId="2"/>
  </si>
  <si>
    <t>OUT</t>
    <phoneticPr fontId="2"/>
  </si>
  <si>
    <t>qualified</t>
    <phoneticPr fontId="2"/>
  </si>
  <si>
    <t>IN</t>
    <phoneticPr fontId="2"/>
  </si>
  <si>
    <t>光設備構築検討依頼（他事業者）</t>
  </si>
  <si>
    <t>http://schema.S0742.ntt-east.co.jp/soap/pd/darkfiber/requestEquipmentExamineOtherCarrier/In</t>
  </si>
  <si>
    <t>http://schema.S0742.ntt-east.co.jp/soap/pd/darkfiber/requestEquipmentExamineOtherCarrier/Out</t>
  </si>
  <si>
    <t>シート「Namespace」のIF区分が設定される。</t>
    <phoneticPr fontId="2"/>
  </si>
  <si>
    <t>シート「Namespace」のIF区分が設定される。</t>
    <phoneticPr fontId="2"/>
  </si>
  <si>
    <t>半角英数字記号</t>
  </si>
  <si>
    <t>-</t>
    <phoneticPr fontId="2"/>
  </si>
  <si>
    <t>オーダ制御機能部の処理結果コード</t>
  </si>
  <si>
    <t>要求日時</t>
  </si>
  <si>
    <t>支店コード</t>
    <phoneticPr fontId="2"/>
  </si>
  <si>
    <t>統合ＳＯ番号</t>
    <phoneticPr fontId="2"/>
  </si>
  <si>
    <t>契約者回線分類番号</t>
    <phoneticPr fontId="2"/>
  </si>
  <si>
    <t>回線ID／電話番号</t>
    <phoneticPr fontId="2"/>
  </si>
  <si>
    <t>光心線提供検討依頼日</t>
    <phoneticPr fontId="2"/>
  </si>
  <si>
    <t>工事内訳区分（基本工事費）</t>
    <phoneticPr fontId="2"/>
  </si>
  <si>
    <t>設備情報</t>
    <phoneticPr fontId="2"/>
  </si>
  <si>
    <t>NTT局内希望区間</t>
    <phoneticPr fontId="2"/>
  </si>
  <si>
    <t>形式：半角英数字＋記号（ハイフン「-」）</t>
  </si>
  <si>
    <t>最小</t>
  </si>
  <si>
    <t>最大</t>
  </si>
  <si>
    <t>（※1）</t>
    <phoneticPr fontId="2"/>
  </si>
  <si>
    <t>ＩＦ名称（※2）</t>
    <rPh sb="2" eb="4">
      <t>メイショウ</t>
    </rPh>
    <phoneticPr fontId="2"/>
  </si>
  <si>
    <t>※1　最小／最大はタグの数を示しており、最小「1」は値が設定されない場合空タグ（タグ有／値無）となることを示す。</t>
    <phoneticPr fontId="2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</si>
  <si>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2"/>
  </si>
  <si>
    <t>最小「0」は、タグ無を許容することを示す。</t>
    <phoneticPr fontId="2"/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</si>
  <si>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2"/>
  </si>
  <si>
    <t>光・屋内配線工事設置区分（依頼情報）</t>
  </si>
  <si>
    <t>△</t>
  </si>
  <si>
    <t>ＳＯ時刻指定</t>
  </si>
  <si>
    <t>現場調査予定時間帯</t>
  </si>
  <si>
    <t>ＳＯ工事予定日</t>
  </si>
  <si>
    <t>ＳＯ工事予定時間帯</t>
  </si>
  <si>
    <t>テープ分散元回線区分</t>
  </si>
  <si>
    <t>S0742_SpotResearchExpectedDate_1</t>
  </si>
  <si>
    <t>S0742_SpotResearchExpectedTime_1</t>
  </si>
  <si>
    <t>S0742_InstallDate_1</t>
  </si>
  <si>
    <t>S0742_InstallTime_1</t>
  </si>
  <si>
    <t>S0742_SpotResearchAppointTime_1</t>
  </si>
  <si>
    <t>S0742_SopfOrderAppointTime_1</t>
    <phoneticPr fontId="2"/>
  </si>
  <si>
    <t>半角英数字</t>
  </si>
  <si>
    <t>◎</t>
    <phoneticPr fontId="2"/>
  </si>
  <si>
    <t>現場調査予定日</t>
    <phoneticPr fontId="2"/>
  </si>
  <si>
    <t>現場調査時刻指定</t>
    <phoneticPr fontId="2"/>
  </si>
  <si>
    <t>△</t>
    <phoneticPr fontId="2"/>
  </si>
  <si>
    <t>○</t>
    <phoneticPr fontId="2"/>
  </si>
  <si>
    <t>分散対象回線ＩＤ</t>
    <phoneticPr fontId="2"/>
  </si>
  <si>
    <t>S0742_DispersionTargetLineID_1</t>
    <phoneticPr fontId="2"/>
  </si>
  <si>
    <t>S0742_TapeDispersionSourceLineClass_1</t>
    <phoneticPr fontId="2"/>
  </si>
  <si>
    <t>テープ分散（依頼）</t>
    <phoneticPr fontId="2"/>
  </si>
  <si>
    <t>半角数字</t>
    <phoneticPr fontId="2"/>
  </si>
  <si>
    <t>半角数字</t>
    <phoneticPr fontId="2"/>
  </si>
  <si>
    <t>S0742_TapeDispersionRequest_1</t>
    <phoneticPr fontId="2"/>
  </si>
  <si>
    <t>申込サービスがダークファイバの場合、必須入力とする。　*１
注）*1：ダークファイバは‘100021’（光アンバンドル＜ｱﾝﾊﾞﾝﾄﾞﾙ＞）とする。</t>
    <phoneticPr fontId="2"/>
  </si>
  <si>
    <t>2406</t>
    <phoneticPr fontId="2"/>
  </si>
  <si>
    <t>2536</t>
    <phoneticPr fontId="2"/>
  </si>
  <si>
    <t>32</t>
    <phoneticPr fontId="2"/>
  </si>
  <si>
    <t>351</t>
    <phoneticPr fontId="2"/>
  </si>
  <si>
    <t>現場調査稼働予約番号</t>
    <phoneticPr fontId="2"/>
  </si>
  <si>
    <t>S0742_SpotResearchReserveOperationNumber_1</t>
    <phoneticPr fontId="2"/>
  </si>
  <si>
    <t>ＳＯ工事稼働予約番号</t>
    <phoneticPr fontId="2"/>
  </si>
  <si>
    <t>S0742_SOWorkReserveOperationNumber_1</t>
    <phoneticPr fontId="2"/>
  </si>
  <si>
    <t>半角数字</t>
    <phoneticPr fontId="2"/>
  </si>
  <si>
    <t>半角数字</t>
    <phoneticPr fontId="2"/>
  </si>
  <si>
    <t>正規表現</t>
    <rPh sb="0" eb="2">
      <t>セイキ</t>
    </rPh>
    <rPh sb="2" eb="4">
      <t>ヒョウゲン</t>
    </rPh>
    <phoneticPr fontId="2"/>
  </si>
  <si>
    <t>wstring</t>
  </si>
  <si>
    <t>IFパラメータKey名(CORBA)</t>
  </si>
  <si>
    <t>正規表現(CORBA)</t>
    <rPh sb="0" eb="2">
      <t>セイキ</t>
    </rPh>
    <rPh sb="2" eb="4">
      <t>ヒョウゲン</t>
    </rPh>
    <phoneticPr fontId="2"/>
  </si>
  <si>
    <t>-</t>
    <phoneticPr fontId="2"/>
  </si>
  <si>
    <t>[0-9]{4}[01][0-9][0-3][0-9][0-2][0-9][0-5][0-9][0-5][0-9][0-9]{3}</t>
    <phoneticPr fontId="2"/>
  </si>
  <si>
    <t>[0-9]+</t>
  </si>
  <si>
    <t>-</t>
    <phoneticPr fontId="2"/>
  </si>
  <si>
    <t>[0-9]{3}</t>
  </si>
  <si>
    <t>[0-9]{18}</t>
  </si>
  <si>
    <t>[0-9A-Za-z]{9}</t>
  </si>
  <si>
    <t>[0-9]{4}[01][0-9][0-3][0-9]</t>
  </si>
  <si>
    <t>[0-9A-Za-z]{7}</t>
  </si>
  <si>
    <t>[0-9]{1,9}</t>
  </si>
  <si>
    <t>[0-9]{2}</t>
  </si>
  <si>
    <t>[0-9]{8}</t>
  </si>
  <si>
    <t>[0-9]{1,3}</t>
  </si>
  <si>
    <t>[0-9A-Za-z]{7}</t>
    <phoneticPr fontId="2"/>
  </si>
  <si>
    <t>[0-9]{4}</t>
  </si>
  <si>
    <t>[0-9]{1}</t>
  </si>
  <si>
    <t>[0-9A-Za-z]{1}</t>
  </si>
  <si>
    <t>「テープ分散（依頼）」が「1:有」の場合のみ必須とする。</t>
    <phoneticPr fontId="2"/>
  </si>
  <si>
    <t>YYYYMMDDhhmmssSSS</t>
  </si>
  <si>
    <t>(8|9|10|11|12|13|14|15|16|17|18|19)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</si>
</sst>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Font="0" applyFill="0" applyBorder="0" applyAlignment="0">
      <alignment horizontal="center" vertical="center" wrapText="1"/>
    </xf>
    <xf numFmtId="0" fontId="1" fillId="0" borderId="0"/>
    <xf numFmtId="0" fontId="1" fillId="0" borderId="0"/>
    <xf numFmtId="0" fontId="3" fillId="0" borderId="0"/>
  </cellStyleXfs>
  <cellXfs count="113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Border="1"/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4" fillId="3" borderId="13" xfId="0" applyFont="1" applyFill="1" applyBorder="1" applyAlignment="1">
      <alignment horizontal="centerContinuous" wrapText="1"/>
    </xf>
    <xf numFmtId="0" fontId="4" fillId="3" borderId="14" xfId="0" applyFont="1" applyFill="1" applyBorder="1" applyAlignment="1">
      <alignment horizontal="centerContinuous" wrapText="1"/>
    </xf>
    <xf numFmtId="0" fontId="3" fillId="0" borderId="15" xfId="2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centerContinuous" wrapText="1"/>
    </xf>
    <xf numFmtId="0" fontId="4" fillId="3" borderId="16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Continuous" wrapText="1"/>
    </xf>
    <xf numFmtId="0" fontId="4" fillId="3" borderId="21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top"/>
    </xf>
    <xf numFmtId="0" fontId="4" fillId="3" borderId="4" xfId="0" applyFont="1" applyFill="1" applyBorder="1" applyAlignment="1"/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Continuous"/>
    </xf>
    <xf numFmtId="0" fontId="3" fillId="0" borderId="25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26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/>
    <xf numFmtId="0" fontId="5" fillId="5" borderId="0" xfId="0" applyFont="1" applyFill="1"/>
    <xf numFmtId="49" fontId="3" fillId="0" borderId="15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right" vertical="top"/>
    </xf>
    <xf numFmtId="0" fontId="3" fillId="0" borderId="28" xfId="2" applyFont="1" applyFill="1" applyBorder="1" applyAlignment="1">
      <alignment horizontal="right" vertical="top"/>
    </xf>
    <xf numFmtId="0" fontId="3" fillId="0" borderId="29" xfId="0" applyFont="1" applyFill="1" applyBorder="1" applyAlignment="1">
      <alignment vertical="top"/>
    </xf>
    <xf numFmtId="0" fontId="3" fillId="0" borderId="28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left" vertical="top"/>
    </xf>
    <xf numFmtId="49" fontId="3" fillId="0" borderId="28" xfId="0" applyNumberFormat="1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/>
    </xf>
    <xf numFmtId="49" fontId="3" fillId="0" borderId="28" xfId="0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vertical="center"/>
    </xf>
    <xf numFmtId="0" fontId="3" fillId="0" borderId="15" xfId="2" applyFont="1" applyFill="1" applyBorder="1" applyAlignment="1">
      <alignment vertical="top"/>
    </xf>
    <xf numFmtId="49" fontId="3" fillId="0" borderId="15" xfId="0" applyNumberFormat="1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34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left" vertical="top"/>
    </xf>
    <xf numFmtId="49" fontId="3" fillId="0" borderId="34" xfId="0" applyNumberFormat="1" applyFont="1" applyFill="1" applyBorder="1" applyAlignment="1">
      <alignment horizontal="left" vertical="top"/>
    </xf>
    <xf numFmtId="0" fontId="3" fillId="0" borderId="36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horizontal="right" vertical="top" wrapText="1"/>
    </xf>
    <xf numFmtId="0" fontId="3" fillId="6" borderId="38" xfId="0" applyFont="1" applyFill="1" applyBorder="1" applyAlignment="1"/>
    <xf numFmtId="0" fontId="3" fillId="6" borderId="39" xfId="0" applyFont="1" applyFill="1" applyBorder="1"/>
    <xf numFmtId="0" fontId="3" fillId="6" borderId="40" xfId="0" applyFont="1" applyFill="1" applyBorder="1" applyAlignment="1"/>
    <xf numFmtId="0" fontId="3" fillId="6" borderId="41" xfId="0" applyFont="1" applyFill="1" applyBorder="1"/>
    <xf numFmtId="0" fontId="3" fillId="6" borderId="35" xfId="0" applyFont="1" applyFill="1" applyBorder="1" applyAlignment="1">
      <alignment horizontal="center"/>
    </xf>
    <xf numFmtId="0" fontId="3" fillId="6" borderId="42" xfId="0" applyFont="1" applyFill="1" applyBorder="1" applyAlignment="1">
      <alignment horizontal="center"/>
    </xf>
    <xf numFmtId="0" fontId="3" fillId="0" borderId="15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 wrapText="1"/>
    </xf>
    <xf numFmtId="0" fontId="3" fillId="0" borderId="15" xfId="4" applyFont="1" applyFill="1" applyBorder="1" applyAlignment="1">
      <alignment vertical="top" wrapText="1"/>
    </xf>
    <xf numFmtId="0" fontId="3" fillId="0" borderId="12" xfId="4" applyFont="1" applyFill="1" applyBorder="1" applyAlignment="1">
      <alignment vertical="top" wrapText="1"/>
    </xf>
    <xf numFmtId="0" fontId="3" fillId="0" borderId="28" xfId="4" applyFont="1" applyFill="1" applyBorder="1" applyAlignment="1">
      <alignment vertical="top" wrapText="1"/>
    </xf>
    <xf numFmtId="0" fontId="3" fillId="0" borderId="30" xfId="4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43" xfId="0" applyFont="1" applyFill="1" applyBorder="1" applyAlignment="1">
      <alignment horizontal="left" vertical="top"/>
    </xf>
    <xf numFmtId="0" fontId="3" fillId="0" borderId="29" xfId="0" applyFont="1" applyFill="1" applyBorder="1" applyAlignment="1">
      <alignment horizontal="left" vertical="top"/>
    </xf>
    <xf numFmtId="0" fontId="3" fillId="0" borderId="15" xfId="4" applyFont="1" applyBorder="1" applyAlignment="1">
      <alignment vertical="top" wrapText="1"/>
    </xf>
    <xf numFmtId="0" fontId="3" fillId="0" borderId="12" xfId="4" applyFont="1" applyBorder="1" applyAlignment="1">
      <alignment vertical="top" wrapText="1"/>
    </xf>
    <xf numFmtId="0" fontId="3" fillId="0" borderId="28" xfId="4" applyFont="1" applyBorder="1" applyAlignment="1">
      <alignment vertical="top" wrapText="1"/>
    </xf>
    <xf numFmtId="0" fontId="3" fillId="0" borderId="30" xfId="4" applyFill="1" applyBorder="1" applyAlignment="1">
      <alignment vertical="top" wrapText="1"/>
    </xf>
    <xf numFmtId="0" fontId="4" fillId="4" borderId="44" xfId="0" applyFont="1" applyFill="1" applyBorder="1" applyAlignment="1">
      <alignment horizontal="center"/>
    </xf>
    <xf numFmtId="0" fontId="4" fillId="4" borderId="45" xfId="0" applyFont="1" applyFill="1" applyBorder="1" applyAlignment="1">
      <alignment horizontal="center"/>
    </xf>
    <xf numFmtId="0" fontId="5" fillId="4" borderId="46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right" vertical="top"/>
    </xf>
    <xf numFmtId="0" fontId="3" fillId="0" borderId="28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34" xfId="0" quotePrefix="1" applyFont="1" applyFill="1" applyBorder="1" applyAlignment="1">
      <alignment horizontal="center" vertical="center"/>
    </xf>
    <xf numFmtId="0" fontId="3" fillId="0" borderId="35" xfId="0" quotePrefix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5">
    <cellStyle name="validator" xfId="1"/>
    <cellStyle name="標準" xfId="0" builtinId="0"/>
    <cellStyle name="標準 2" xfId="3"/>
    <cellStyle name="標準 2 3" xfId="4"/>
    <cellStyle name="標準_WEB即決連携I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1314450</xdr:colOff>
      <xdr:row>9</xdr:row>
      <xdr:rowOff>76200</xdr:rowOff>
    </xdr:to>
    <xdr:sp macro="" textlink="">
      <xdr:nvSpPr>
        <xdr:cNvPr id="10" name="Text Box 127"/>
        <xdr:cNvSpPr txBox="1">
          <a:spLocks noChangeArrowheads="1"/>
        </xdr:cNvSpPr>
      </xdr:nvSpPr>
      <xdr:spPr bwMode="auto">
        <a:xfrm>
          <a:off x="9020175" y="628650"/>
          <a:ext cx="2066925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1123950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9182100" y="628650"/>
          <a:ext cx="1876425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405178</xdr:colOff>
      <xdr:row>28</xdr:row>
      <xdr:rowOff>142875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7258050" y="5200650"/>
          <a:ext cx="405178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225667</xdr:colOff>
      <xdr:row>30</xdr:row>
      <xdr:rowOff>137746</xdr:rowOff>
    </xdr:from>
    <xdr:to>
      <xdr:col>9</xdr:col>
      <xdr:colOff>27680</xdr:colOff>
      <xdr:row>32</xdr:row>
      <xdr:rowOff>24208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7483717" y="5633671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405178</xdr:colOff>
      <xdr:row>28</xdr:row>
      <xdr:rowOff>71438</xdr:rowOff>
    </xdr:from>
    <xdr:to>
      <xdr:col>7</xdr:col>
      <xdr:colOff>24177</xdr:colOff>
      <xdr:row>31</xdr:row>
      <xdr:rowOff>19050</xdr:rowOff>
    </xdr:to>
    <xdr:cxnSp macro="">
      <xdr:nvCxnSpPr>
        <xdr:cNvPr id="10" name="AutoShape 1"/>
        <xdr:cNvCxnSpPr>
          <a:cxnSpLocks noChangeShapeType="1"/>
          <a:endCxn id="8" idx="3"/>
        </xdr:cNvCxnSpPr>
      </xdr:nvCxnSpPr>
      <xdr:spPr bwMode="auto">
        <a:xfrm flipH="1" flipV="1">
          <a:off x="7663228" y="5272088"/>
          <a:ext cx="495299" cy="385762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17</xdr:row>
      <xdr:rowOff>9525</xdr:rowOff>
    </xdr:from>
    <xdr:to>
      <xdr:col>9</xdr:col>
      <xdr:colOff>752475</xdr:colOff>
      <xdr:row>18</xdr:row>
      <xdr:rowOff>9525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9105900" y="3362325"/>
          <a:ext cx="742950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514351</xdr:colOff>
      <xdr:row>16</xdr:row>
      <xdr:rowOff>371475</xdr:rowOff>
    </xdr:from>
    <xdr:to>
      <xdr:col>9</xdr:col>
      <xdr:colOff>600075</xdr:colOff>
      <xdr:row>17</xdr:row>
      <xdr:rowOff>19050</xdr:rowOff>
    </xdr:to>
    <xdr:cxnSp macro="">
      <xdr:nvCxnSpPr>
        <xdr:cNvPr id="7" name="AutoShape 1"/>
        <xdr:cNvCxnSpPr>
          <a:cxnSpLocks noChangeShapeType="1"/>
        </xdr:cNvCxnSpPr>
      </xdr:nvCxnSpPr>
      <xdr:spPr bwMode="auto">
        <a:xfrm flipH="1">
          <a:off x="9610726" y="3190875"/>
          <a:ext cx="85724" cy="180975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57150</xdr:colOff>
      <xdr:row>16</xdr:row>
      <xdr:rowOff>209550</xdr:rowOff>
    </xdr:from>
    <xdr:to>
      <xdr:col>10</xdr:col>
      <xdr:colOff>1011688</xdr:colOff>
      <xdr:row>16</xdr:row>
      <xdr:rowOff>381762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9229725" y="3028950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"/>
  <sheetViews>
    <sheetView showGridLines="0" view="pageBreakPreview" zoomScaleNormal="100" zoomScaleSheetLayoutView="100" workbookViewId="0">
      <selection activeCell="E23" sqref="E23"/>
    </sheetView>
  </sheetViews>
  <sheetFormatPr defaultRowHeight="13.5" x14ac:dyDescent="0.15"/>
  <cols>
    <col min="1" max="1" width="5" customWidth="1"/>
    <col min="2" max="2" width="28.125" bestFit="1" customWidth="1"/>
    <col min="3" max="3" width="6.25" bestFit="1" customWidth="1"/>
    <col min="4" max="4" width="4.75" bestFit="1" customWidth="1"/>
    <col min="5" max="5" width="70" bestFit="1" customWidth="1"/>
    <col min="6" max="6" width="17.375" bestFit="1" customWidth="1"/>
  </cols>
  <sheetData>
    <row r="2" spans="2:6" x14ac:dyDescent="0.15">
      <c r="B2" s="106" t="s">
        <v>152</v>
      </c>
      <c r="C2" s="106" t="s">
        <v>153</v>
      </c>
      <c r="D2" s="106" t="s">
        <v>154</v>
      </c>
      <c r="E2" s="106" t="s">
        <v>155</v>
      </c>
      <c r="F2" s="106" t="s">
        <v>156</v>
      </c>
    </row>
    <row r="3" spans="2:6" x14ac:dyDescent="0.15">
      <c r="B3" s="107"/>
      <c r="C3" s="107"/>
      <c r="D3" s="107"/>
      <c r="E3" s="107"/>
      <c r="F3" s="107"/>
    </row>
    <row r="4" spans="2:6" x14ac:dyDescent="0.15">
      <c r="B4" s="108" t="s">
        <v>160</v>
      </c>
      <c r="C4" s="109">
        <v>145</v>
      </c>
      <c r="D4" s="64" t="s">
        <v>159</v>
      </c>
      <c r="E4" s="65" t="s">
        <v>161</v>
      </c>
      <c r="F4" s="63" t="s">
        <v>158</v>
      </c>
    </row>
    <row r="5" spans="2:6" x14ac:dyDescent="0.15">
      <c r="B5" s="108" t="s">
        <v>160</v>
      </c>
      <c r="C5" s="110">
        <v>145</v>
      </c>
      <c r="D5" s="64" t="s">
        <v>157</v>
      </c>
      <c r="E5" s="65" t="s">
        <v>162</v>
      </c>
      <c r="F5" s="63" t="s">
        <v>158</v>
      </c>
    </row>
  </sheetData>
  <mergeCells count="7">
    <mergeCell ref="E2:E3"/>
    <mergeCell ref="F2:F3"/>
    <mergeCell ref="B4:B5"/>
    <mergeCell ref="C4:C5"/>
    <mergeCell ref="B2:B3"/>
    <mergeCell ref="C2:C3"/>
    <mergeCell ref="D2:D3"/>
  </mergeCells>
  <phoneticPr fontId="2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&amp;R2019-2_5　新規追加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AJ85"/>
  <sheetViews>
    <sheetView showGridLines="0" view="pageBreakPreview" topLeftCell="A28" zoomScaleNormal="100" zoomScaleSheetLayoutView="100" workbookViewId="0">
      <selection activeCell="A85" sqref="A85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4" style="1" customWidth="1"/>
    <col min="5" max="5" width="37.5" style="1" bestFit="1" customWidth="1"/>
    <col min="6" max="8" width="5.75" style="1" customWidth="1"/>
    <col min="9" max="9" width="7.875" style="1" customWidth="1"/>
    <col min="10" max="10" width="10" style="1" customWidth="1"/>
    <col min="11" max="11" width="21.25" style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1.25" style="19" bestFit="1" customWidth="1"/>
    <col min="21" max="21" width="18.125" style="19" customWidth="1"/>
    <col min="22" max="36" width="9" style="19"/>
    <col min="37" max="16384" width="9" style="1"/>
  </cols>
  <sheetData>
    <row r="3" spans="1:36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1:36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spans="1:36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</row>
    <row r="6" spans="1:36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x14ac:dyDescent="0.15">
      <c r="A8" s="19"/>
      <c r="B8" s="47" t="s">
        <v>1</v>
      </c>
      <c r="C8" s="47"/>
      <c r="D8" s="47"/>
      <c r="R8" s="47"/>
    </row>
    <row r="9" spans="1:36" x14ac:dyDescent="0.15">
      <c r="A9" s="19"/>
    </row>
    <row r="10" spans="1:36" x14ac:dyDescent="0.15">
      <c r="A10" s="19"/>
    </row>
    <row r="11" spans="1:36" ht="12" thickBot="1" x14ac:dyDescent="0.2">
      <c r="A11" s="19"/>
      <c r="B11" s="48" t="s">
        <v>58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36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90"/>
      <c r="T12" s="77"/>
      <c r="U12" s="78"/>
    </row>
    <row r="13" spans="1:36" ht="11.25" customHeight="1" x14ac:dyDescent="0.15">
      <c r="A13" s="19"/>
      <c r="B13" s="26"/>
      <c r="C13" s="27"/>
      <c r="D13" s="28"/>
      <c r="E13" s="28"/>
      <c r="F13" s="68" t="s">
        <v>178</v>
      </c>
      <c r="G13" s="68" t="s">
        <v>179</v>
      </c>
      <c r="H13" s="31"/>
      <c r="I13" s="30"/>
      <c r="J13" s="111" t="s">
        <v>17</v>
      </c>
      <c r="K13" s="27"/>
      <c r="L13" s="27"/>
      <c r="M13" s="27"/>
      <c r="N13" s="27"/>
      <c r="O13" s="27"/>
      <c r="P13" s="29"/>
      <c r="R13" s="36"/>
      <c r="S13" s="91"/>
      <c r="T13" s="79"/>
      <c r="U13" s="80"/>
    </row>
    <row r="14" spans="1:36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180</v>
      </c>
      <c r="G14" s="69" t="s">
        <v>180</v>
      </c>
      <c r="H14" s="12" t="s">
        <v>13</v>
      </c>
      <c r="I14" s="2" t="s">
        <v>7</v>
      </c>
      <c r="J14" s="112"/>
      <c r="K14" s="12" t="s">
        <v>223</v>
      </c>
      <c r="L14" s="12" t="s">
        <v>10</v>
      </c>
      <c r="M14" s="2" t="s">
        <v>48</v>
      </c>
      <c r="N14" s="2" t="s">
        <v>26</v>
      </c>
      <c r="O14" s="2" t="s">
        <v>27</v>
      </c>
      <c r="P14" s="13" t="s">
        <v>0</v>
      </c>
      <c r="R14" s="37" t="s">
        <v>14</v>
      </c>
      <c r="S14" s="92" t="s">
        <v>15</v>
      </c>
      <c r="T14" s="81" t="s">
        <v>225</v>
      </c>
      <c r="U14" s="82" t="s">
        <v>226</v>
      </c>
    </row>
    <row r="15" spans="1:36" s="39" customFormat="1" x14ac:dyDescent="0.15">
      <c r="B15" s="41">
        <f>ROW()-14</f>
        <v>1</v>
      </c>
      <c r="C15" s="23">
        <v>1</v>
      </c>
      <c r="D15" s="66" t="s">
        <v>181</v>
      </c>
      <c r="E15" s="40" t="str">
        <f t="shared" ref="E15:E46" si="0">REPT("　 ",C15-1) &amp; S15</f>
        <v>S0742_requestEquipmentExamineOtherCarrierIn_IN_1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5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166</v>
      </c>
      <c r="S15" s="93" t="s">
        <v>60</v>
      </c>
      <c r="T15" s="83"/>
      <c r="U15" s="84" t="s">
        <v>227</v>
      </c>
    </row>
    <row r="16" spans="1:36" s="39" customFormat="1" x14ac:dyDescent="0.15">
      <c r="B16" s="41">
        <f t="shared" ref="B16:B80" si="1">ROW()-14</f>
        <v>2</v>
      </c>
      <c r="C16" s="23">
        <v>2</v>
      </c>
      <c r="D16" s="40" t="str">
        <f t="shared" ref="D16:D47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5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32</v>
      </c>
      <c r="S16" s="94" t="s">
        <v>18</v>
      </c>
      <c r="T16" s="83"/>
      <c r="U16" s="84" t="s">
        <v>227</v>
      </c>
    </row>
    <row r="17" spans="2:21" s="39" customFormat="1" ht="22.5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12</v>
      </c>
      <c r="J17" s="42" t="s">
        <v>24</v>
      </c>
      <c r="K17" s="52" t="str">
        <f t="shared" ref="K17:K79" si="3">IF(S17=T17,U17,IF(AND(T17="",U17&lt;&gt;""),U17,"ERROR"))</f>
        <v>-</v>
      </c>
      <c r="L17" s="42" t="s">
        <v>165</v>
      </c>
      <c r="M17" s="42" t="s">
        <v>47</v>
      </c>
      <c r="N17" s="43"/>
      <c r="O17" s="43"/>
      <c r="P17" s="18" t="s">
        <v>185</v>
      </c>
      <c r="Q17" s="33"/>
      <c r="R17" s="38" t="s">
        <v>33</v>
      </c>
      <c r="S17" s="94" t="s">
        <v>42</v>
      </c>
      <c r="T17" s="83"/>
      <c r="U17" s="84" t="s">
        <v>227</v>
      </c>
    </row>
    <row r="18" spans="2:21" s="39" customForma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12</v>
      </c>
      <c r="J18" s="42" t="s">
        <v>45</v>
      </c>
      <c r="K18" s="52" t="str">
        <f t="shared" si="3"/>
        <v>-</v>
      </c>
      <c r="L18" s="42" t="s">
        <v>165</v>
      </c>
      <c r="M18" s="42" t="s">
        <v>47</v>
      </c>
      <c r="N18" s="43"/>
      <c r="O18" s="43"/>
      <c r="P18" s="18" t="s">
        <v>177</v>
      </c>
      <c r="Q18" s="33"/>
      <c r="R18" s="38" t="s">
        <v>34</v>
      </c>
      <c r="S18" s="94" t="s">
        <v>43</v>
      </c>
      <c r="T18" s="83"/>
      <c r="U18" s="84" t="s">
        <v>227</v>
      </c>
    </row>
    <row r="19" spans="2:21" s="39" customFormat="1" ht="33.75" x14ac:dyDescent="0.15">
      <c r="B19" s="41">
        <f t="shared" si="1"/>
        <v>5</v>
      </c>
      <c r="C19" s="23">
        <v>3</v>
      </c>
      <c r="D19" s="40" t="str">
        <f t="shared" si="2"/>
        <v>　 　 要求日時</v>
      </c>
      <c r="E19" s="40" t="str">
        <f t="shared" si="0"/>
        <v>　 　 send_time</v>
      </c>
      <c r="F19" s="46">
        <v>1</v>
      </c>
      <c r="G19" s="46">
        <v>1</v>
      </c>
      <c r="H19" s="42" t="s">
        <v>5</v>
      </c>
      <c r="I19" s="42" t="s">
        <v>12</v>
      </c>
      <c r="J19" s="42" t="s">
        <v>6</v>
      </c>
      <c r="K19" s="52" t="str">
        <f t="shared" si="3"/>
        <v>[0-9]{4}[01][0-9][0-3][0-9][0-2][0-9][0-5][0-9][0-5][0-9][0-9]{3}</v>
      </c>
      <c r="L19" s="42" t="s">
        <v>55</v>
      </c>
      <c r="M19" s="42">
        <v>17</v>
      </c>
      <c r="N19" s="43"/>
      <c r="O19" s="67"/>
      <c r="P19" s="18" t="s">
        <v>245</v>
      </c>
      <c r="Q19" s="33"/>
      <c r="R19" s="38" t="s">
        <v>168</v>
      </c>
      <c r="S19" s="93" t="s">
        <v>44</v>
      </c>
      <c r="T19" s="83"/>
      <c r="U19" s="85" t="s">
        <v>228</v>
      </c>
    </row>
    <row r="20" spans="2:21" s="39" customFormat="1" ht="22.5" x14ac:dyDescent="0.15">
      <c r="B20" s="41">
        <f t="shared" si="1"/>
        <v>6</v>
      </c>
      <c r="C20" s="23">
        <v>3</v>
      </c>
      <c r="D20" s="40" t="str">
        <f t="shared" si="2"/>
        <v>　 　 チャネル区分</v>
      </c>
      <c r="E20" s="40" t="str">
        <f t="shared" si="0"/>
        <v>　 　 S0742_ChannelCode_1</v>
      </c>
      <c r="F20" s="45">
        <v>1</v>
      </c>
      <c r="G20" s="45">
        <v>1</v>
      </c>
      <c r="H20" s="42" t="s">
        <v>5</v>
      </c>
      <c r="I20" s="42" t="s">
        <v>12</v>
      </c>
      <c r="J20" s="42" t="s">
        <v>6</v>
      </c>
      <c r="K20" s="52" t="str">
        <f t="shared" si="3"/>
        <v>[0-9]+</v>
      </c>
      <c r="L20" s="42" t="s">
        <v>46</v>
      </c>
      <c r="M20" s="42">
        <v>2</v>
      </c>
      <c r="N20" s="43"/>
      <c r="O20" s="49" t="s">
        <v>53</v>
      </c>
      <c r="P20" s="18" t="s">
        <v>150</v>
      </c>
      <c r="Q20" s="33"/>
      <c r="R20" s="38" t="s">
        <v>35</v>
      </c>
      <c r="S20" s="94" t="s">
        <v>19</v>
      </c>
      <c r="T20" s="86" t="s">
        <v>19</v>
      </c>
      <c r="U20" s="87" t="s">
        <v>229</v>
      </c>
    </row>
    <row r="21" spans="2:21" s="39" customFormat="1" ht="22.5" x14ac:dyDescent="0.15">
      <c r="B21" s="41">
        <f t="shared" si="1"/>
        <v>7</v>
      </c>
      <c r="C21" s="23">
        <v>3</v>
      </c>
      <c r="D21" s="40" t="str">
        <f t="shared" si="2"/>
        <v>　 　 インタフェース区分</v>
      </c>
      <c r="E21" s="40" t="str">
        <f t="shared" si="0"/>
        <v>　 　 S0742_MethodCode_1</v>
      </c>
      <c r="F21" s="44">
        <v>1</v>
      </c>
      <c r="G21" s="44">
        <v>1</v>
      </c>
      <c r="H21" s="42" t="s">
        <v>5</v>
      </c>
      <c r="I21" s="42" t="s">
        <v>12</v>
      </c>
      <c r="J21" s="42" t="s">
        <v>6</v>
      </c>
      <c r="K21" s="52" t="str">
        <f t="shared" si="3"/>
        <v>[0-9]+</v>
      </c>
      <c r="L21" s="42" t="s">
        <v>46</v>
      </c>
      <c r="M21" s="42">
        <v>3</v>
      </c>
      <c r="N21" s="43"/>
      <c r="O21" s="53" t="s">
        <v>54</v>
      </c>
      <c r="P21" s="18" t="s">
        <v>163</v>
      </c>
      <c r="Q21" s="33"/>
      <c r="R21" s="38" t="s">
        <v>36</v>
      </c>
      <c r="S21" s="94" t="s">
        <v>20</v>
      </c>
      <c r="T21" s="86" t="s">
        <v>20</v>
      </c>
      <c r="U21" s="87" t="s">
        <v>229</v>
      </c>
    </row>
    <row r="22" spans="2:21" s="39" customFormat="1" x14ac:dyDescent="0.15">
      <c r="B22" s="41">
        <f t="shared" si="1"/>
        <v>8</v>
      </c>
      <c r="C22" s="23">
        <v>2</v>
      </c>
      <c r="D22" s="40" t="str">
        <f t="shared" si="2"/>
        <v>　 システム情報</v>
      </c>
      <c r="E22" s="40" t="str">
        <f t="shared" si="0"/>
        <v>　 S0742_SystemInfo_1</v>
      </c>
      <c r="F22" s="44">
        <v>1</v>
      </c>
      <c r="G22" s="44">
        <v>1</v>
      </c>
      <c r="H22" s="42" t="s">
        <v>5</v>
      </c>
      <c r="I22" s="42" t="s">
        <v>5</v>
      </c>
      <c r="J22" s="42" t="s">
        <v>5</v>
      </c>
      <c r="K22" s="52" t="str">
        <f t="shared" si="3"/>
        <v>-</v>
      </c>
      <c r="L22" s="42" t="s">
        <v>5</v>
      </c>
      <c r="M22" s="42" t="s">
        <v>5</v>
      </c>
      <c r="N22" s="43"/>
      <c r="O22" s="43"/>
      <c r="P22" s="18"/>
      <c r="Q22" s="33"/>
      <c r="R22" s="38" t="s">
        <v>23</v>
      </c>
      <c r="S22" s="94" t="s">
        <v>21</v>
      </c>
      <c r="T22" s="86" t="s">
        <v>21</v>
      </c>
      <c r="U22" s="87" t="s">
        <v>230</v>
      </c>
    </row>
    <row r="23" spans="2:21" s="39" customFormat="1" x14ac:dyDescent="0.15">
      <c r="B23" s="41">
        <f t="shared" si="1"/>
        <v>9</v>
      </c>
      <c r="C23" s="23">
        <v>3</v>
      </c>
      <c r="D23" s="40" t="str">
        <f t="shared" si="2"/>
        <v>　 　 オーダ情報</v>
      </c>
      <c r="E23" s="40" t="str">
        <f t="shared" si="0"/>
        <v>　 　 S0742_OrderInfo_1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5</v>
      </c>
      <c r="K23" s="5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37</v>
      </c>
      <c r="S23" s="94" t="s">
        <v>22</v>
      </c>
      <c r="T23" s="86" t="s">
        <v>22</v>
      </c>
      <c r="U23" s="87" t="s">
        <v>230</v>
      </c>
    </row>
    <row r="24" spans="2:21" s="39" customFormat="1" x14ac:dyDescent="0.15">
      <c r="B24" s="41">
        <f t="shared" si="1"/>
        <v>10</v>
      </c>
      <c r="C24" s="23">
        <v>4</v>
      </c>
      <c r="D24" s="40" t="str">
        <f t="shared" si="2"/>
        <v>　 　 　 オーダ情報詳細</v>
      </c>
      <c r="E24" s="40" t="str">
        <f t="shared" si="0"/>
        <v>　 　 　 S0742_OrderDetailInfo_1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5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57</v>
      </c>
      <c r="S24" s="94" t="s">
        <v>39</v>
      </c>
      <c r="T24" s="86" t="s">
        <v>39</v>
      </c>
      <c r="U24" s="87" t="s">
        <v>230</v>
      </c>
    </row>
    <row r="25" spans="2:21" s="39" customFormat="1" x14ac:dyDescent="0.15">
      <c r="B25" s="41">
        <f t="shared" si="1"/>
        <v>11</v>
      </c>
      <c r="C25" s="23">
        <v>5</v>
      </c>
      <c r="D25" s="40" t="str">
        <f t="shared" si="2"/>
        <v>　 　 　 　 支店コード</v>
      </c>
      <c r="E25" s="40" t="str">
        <f t="shared" si="0"/>
        <v>　 　 　 　 S0742_BranchCode_1</v>
      </c>
      <c r="F25" s="44">
        <v>1</v>
      </c>
      <c r="G25" s="44">
        <v>1</v>
      </c>
      <c r="H25" s="42" t="s">
        <v>5</v>
      </c>
      <c r="I25" s="42" t="s">
        <v>12</v>
      </c>
      <c r="J25" s="42" t="s">
        <v>6</v>
      </c>
      <c r="K25" s="52" t="str">
        <f t="shared" si="3"/>
        <v>[0-9]{3}</v>
      </c>
      <c r="L25" s="42" t="s">
        <v>143</v>
      </c>
      <c r="M25" s="42">
        <v>3</v>
      </c>
      <c r="N25" s="43"/>
      <c r="O25" s="43"/>
      <c r="P25" s="18"/>
      <c r="Q25" s="33"/>
      <c r="R25" s="38" t="s">
        <v>169</v>
      </c>
      <c r="S25" s="94" t="s">
        <v>41</v>
      </c>
      <c r="T25" s="86" t="s">
        <v>41</v>
      </c>
      <c r="U25" s="87" t="s">
        <v>231</v>
      </c>
    </row>
    <row r="26" spans="2:21" s="39" customFormat="1" x14ac:dyDescent="0.15">
      <c r="B26" s="41">
        <f t="shared" si="1"/>
        <v>12</v>
      </c>
      <c r="C26" s="23">
        <v>5</v>
      </c>
      <c r="D26" s="40" t="str">
        <f t="shared" si="2"/>
        <v>　 　 　 　 統合ＳＯ番号</v>
      </c>
      <c r="E26" s="40" t="str">
        <f t="shared" si="0"/>
        <v>　 　 　 　 S0742_SopfOrderID_1</v>
      </c>
      <c r="F26" s="44">
        <v>1</v>
      </c>
      <c r="G26" s="44">
        <v>1</v>
      </c>
      <c r="H26" s="42" t="s">
        <v>5</v>
      </c>
      <c r="I26" s="42" t="s">
        <v>12</v>
      </c>
      <c r="J26" s="42" t="s">
        <v>6</v>
      </c>
      <c r="K26" s="52" t="str">
        <f t="shared" si="3"/>
        <v>[0-9]{18}</v>
      </c>
      <c r="L26" s="42" t="s">
        <v>143</v>
      </c>
      <c r="M26" s="42">
        <v>18</v>
      </c>
      <c r="N26" s="43"/>
      <c r="O26" s="43"/>
      <c r="P26" s="18"/>
      <c r="Q26" s="33"/>
      <c r="R26" s="38" t="s">
        <v>170</v>
      </c>
      <c r="S26" s="94" t="s">
        <v>40</v>
      </c>
      <c r="T26" s="86" t="s">
        <v>40</v>
      </c>
      <c r="U26" s="87" t="s">
        <v>232</v>
      </c>
    </row>
    <row r="27" spans="2:21" s="39" customFormat="1" x14ac:dyDescent="0.15">
      <c r="B27" s="41">
        <f t="shared" si="1"/>
        <v>13</v>
      </c>
      <c r="C27" s="23">
        <v>5</v>
      </c>
      <c r="D27" s="40" t="str">
        <f t="shared" si="2"/>
        <v>　 　 　 　 契約者回線分類番号</v>
      </c>
      <c r="E27" s="40" t="str">
        <f t="shared" si="0"/>
        <v>　 　 　 　 S0742_TelNumber_1</v>
      </c>
      <c r="F27" s="44">
        <v>1</v>
      </c>
      <c r="G27" s="44">
        <v>1</v>
      </c>
      <c r="H27" s="42" t="s">
        <v>5</v>
      </c>
      <c r="I27" s="42" t="s">
        <v>12</v>
      </c>
      <c r="J27" s="42" t="s">
        <v>200</v>
      </c>
      <c r="K27" s="52" t="str">
        <f t="shared" si="3"/>
        <v>[0-9]{3}</v>
      </c>
      <c r="L27" s="42" t="s">
        <v>143</v>
      </c>
      <c r="M27" s="42">
        <v>3</v>
      </c>
      <c r="N27" s="43"/>
      <c r="O27" s="43"/>
      <c r="P27" s="18"/>
      <c r="Q27" s="33"/>
      <c r="R27" s="38" t="s">
        <v>171</v>
      </c>
      <c r="S27" s="94" t="s">
        <v>99</v>
      </c>
      <c r="T27" s="86" t="s">
        <v>99</v>
      </c>
      <c r="U27" s="87" t="s">
        <v>231</v>
      </c>
    </row>
    <row r="28" spans="2:21" s="39" customFormat="1" x14ac:dyDescent="0.15">
      <c r="B28" s="41">
        <f t="shared" si="1"/>
        <v>14</v>
      </c>
      <c r="C28" s="23">
        <v>5</v>
      </c>
      <c r="D28" s="40" t="str">
        <f t="shared" si="2"/>
        <v>　 　 　 　 回線ID／電話番号</v>
      </c>
      <c r="E28" s="40" t="str">
        <f t="shared" si="0"/>
        <v>　 　 　 　 S0742_LineId_1</v>
      </c>
      <c r="F28" s="44">
        <v>1</v>
      </c>
      <c r="G28" s="44">
        <v>1</v>
      </c>
      <c r="H28" s="42" t="s">
        <v>5</v>
      </c>
      <c r="I28" s="42" t="s">
        <v>12</v>
      </c>
      <c r="J28" s="42" t="s">
        <v>6</v>
      </c>
      <c r="K28" s="52" t="str">
        <f t="shared" si="3"/>
        <v>[0-9A-Za-z]{9}</v>
      </c>
      <c r="L28" s="42" t="s">
        <v>142</v>
      </c>
      <c r="M28" s="42">
        <v>9</v>
      </c>
      <c r="N28" s="43"/>
      <c r="O28" s="43"/>
      <c r="P28" s="18"/>
      <c r="Q28" s="33"/>
      <c r="R28" s="38" t="s">
        <v>172</v>
      </c>
      <c r="S28" s="94" t="s">
        <v>100</v>
      </c>
      <c r="T28" s="86" t="s">
        <v>100</v>
      </c>
      <c r="U28" s="87" t="s">
        <v>233</v>
      </c>
    </row>
    <row r="29" spans="2:21" s="39" customFormat="1" x14ac:dyDescent="0.15">
      <c r="B29" s="41">
        <f t="shared" si="1"/>
        <v>15</v>
      </c>
      <c r="C29" s="23">
        <v>5</v>
      </c>
      <c r="D29" s="40" t="str">
        <f t="shared" si="2"/>
        <v>　 　 　 　 光心線提供検討依頼日</v>
      </c>
      <c r="E29" s="40" t="str">
        <f t="shared" si="0"/>
        <v>　 　 　 　 S0742_InfomationInputDate_1</v>
      </c>
      <c r="F29" s="44">
        <v>1</v>
      </c>
      <c r="G29" s="44">
        <v>1</v>
      </c>
      <c r="H29" s="42" t="s">
        <v>5</v>
      </c>
      <c r="I29" s="42" t="s">
        <v>12</v>
      </c>
      <c r="J29" s="42" t="s">
        <v>16</v>
      </c>
      <c r="K29" s="52" t="str">
        <f t="shared" si="3"/>
        <v>[0-9]{4}[01][0-9][0-3][0-9]</v>
      </c>
      <c r="L29" s="42" t="s">
        <v>143</v>
      </c>
      <c r="M29" s="42">
        <v>8</v>
      </c>
      <c r="N29" s="43"/>
      <c r="O29" s="49"/>
      <c r="P29" s="18"/>
      <c r="Q29" s="33"/>
      <c r="R29" s="38" t="s">
        <v>173</v>
      </c>
      <c r="S29" s="94" t="s">
        <v>101</v>
      </c>
      <c r="T29" s="86" t="s">
        <v>101</v>
      </c>
      <c r="U29" s="87" t="s">
        <v>234</v>
      </c>
    </row>
    <row r="30" spans="2:21" s="39" customFormat="1" x14ac:dyDescent="0.15">
      <c r="B30" s="41">
        <f t="shared" si="1"/>
        <v>16</v>
      </c>
      <c r="C30" s="23">
        <v>5</v>
      </c>
      <c r="D30" s="40" t="str">
        <f t="shared" si="2"/>
        <v>　 　 　 　 工事内訳区分（基本工事費）</v>
      </c>
      <c r="E30" s="40" t="str">
        <f t="shared" si="0"/>
        <v>　 　 　 　 S0742_ProcessName1_1</v>
      </c>
      <c r="F30" s="44">
        <v>1</v>
      </c>
      <c r="G30" s="44">
        <v>1</v>
      </c>
      <c r="H30" s="42" t="s">
        <v>5</v>
      </c>
      <c r="I30" s="42" t="s">
        <v>12</v>
      </c>
      <c r="J30" s="42" t="s">
        <v>16</v>
      </c>
      <c r="K30" s="52" t="str">
        <f t="shared" si="3"/>
        <v>[0-9A-Za-z]{7}</v>
      </c>
      <c r="L30" s="42" t="s">
        <v>142</v>
      </c>
      <c r="M30" s="42">
        <v>7</v>
      </c>
      <c r="N30" s="43"/>
      <c r="O30" s="43"/>
      <c r="P30" s="18"/>
      <c r="Q30" s="33"/>
      <c r="R30" s="38" t="s">
        <v>174</v>
      </c>
      <c r="S30" s="94" t="s">
        <v>102</v>
      </c>
      <c r="T30" s="86" t="s">
        <v>102</v>
      </c>
      <c r="U30" s="87" t="s">
        <v>235</v>
      </c>
    </row>
    <row r="31" spans="2:21" s="39" customFormat="1" x14ac:dyDescent="0.15">
      <c r="B31" s="41">
        <f t="shared" si="1"/>
        <v>17</v>
      </c>
      <c r="C31" s="23">
        <v>5</v>
      </c>
      <c r="D31" s="40" t="str">
        <f t="shared" si="2"/>
        <v>　 　 　 　 工数（基本工事費）</v>
      </c>
      <c r="E31" s="40" t="str">
        <f t="shared" si="0"/>
        <v>　 　 　 　 S0742_ProcessCount1_1</v>
      </c>
      <c r="F31" s="44">
        <v>1</v>
      </c>
      <c r="G31" s="44">
        <v>1</v>
      </c>
      <c r="H31" s="42" t="s">
        <v>25</v>
      </c>
      <c r="I31" s="42" t="s">
        <v>12</v>
      </c>
      <c r="J31" s="42" t="s">
        <v>16</v>
      </c>
      <c r="K31" s="52" t="str">
        <f t="shared" si="3"/>
        <v>[0-9]{1,9}</v>
      </c>
      <c r="L31" s="42" t="s">
        <v>143</v>
      </c>
      <c r="M31" s="42">
        <v>9</v>
      </c>
      <c r="N31" s="43"/>
      <c r="O31" s="43"/>
      <c r="P31" s="18"/>
      <c r="Q31" s="33"/>
      <c r="R31" s="38" t="s">
        <v>62</v>
      </c>
      <c r="S31" s="94" t="s">
        <v>103</v>
      </c>
      <c r="T31" s="86" t="s">
        <v>103</v>
      </c>
      <c r="U31" s="87" t="s">
        <v>236</v>
      </c>
    </row>
    <row r="32" spans="2:21" s="39" customFormat="1" x14ac:dyDescent="0.15">
      <c r="B32" s="41">
        <f t="shared" si="1"/>
        <v>18</v>
      </c>
      <c r="C32" s="23">
        <v>5</v>
      </c>
      <c r="D32" s="40" t="str">
        <f t="shared" si="2"/>
        <v>　 　 　 　 単価（基本工事費）</v>
      </c>
      <c r="E32" s="40" t="str">
        <f t="shared" si="0"/>
        <v>　 　 　 　 S0742_ProcessMoney1_1</v>
      </c>
      <c r="F32" s="44">
        <v>1</v>
      </c>
      <c r="G32" s="44">
        <v>1</v>
      </c>
      <c r="H32" s="42" t="s">
        <v>5</v>
      </c>
      <c r="I32" s="42" t="s">
        <v>12</v>
      </c>
      <c r="J32" s="42" t="s">
        <v>16</v>
      </c>
      <c r="K32" s="52" t="str">
        <f t="shared" si="3"/>
        <v>[0-9]{1,9}</v>
      </c>
      <c r="L32" s="42" t="s">
        <v>143</v>
      </c>
      <c r="M32" s="42">
        <v>9</v>
      </c>
      <c r="N32" s="43"/>
      <c r="O32" s="43"/>
      <c r="P32" s="18"/>
      <c r="Q32" s="33"/>
      <c r="R32" s="38" t="s">
        <v>63</v>
      </c>
      <c r="S32" s="94" t="s">
        <v>104</v>
      </c>
      <c r="T32" s="86" t="s">
        <v>104</v>
      </c>
      <c r="U32" s="87" t="s">
        <v>236</v>
      </c>
    </row>
    <row r="33" spans="2:21" s="39" customFormat="1" x14ac:dyDescent="0.15">
      <c r="B33" s="41">
        <f t="shared" si="1"/>
        <v>19</v>
      </c>
      <c r="C33" s="23">
        <v>5</v>
      </c>
      <c r="D33" s="40" t="str">
        <f t="shared" si="2"/>
        <v>　 　 　 　 工事内訳区分（基本工事費加算額）</v>
      </c>
      <c r="E33" s="40" t="str">
        <f t="shared" si="0"/>
        <v>　 　 　 　 S0742_ProcessName2_1</v>
      </c>
      <c r="F33" s="44">
        <v>1</v>
      </c>
      <c r="G33" s="44">
        <v>1</v>
      </c>
      <c r="H33" s="42" t="s">
        <v>5</v>
      </c>
      <c r="I33" s="42" t="s">
        <v>12</v>
      </c>
      <c r="J33" s="42" t="s">
        <v>16</v>
      </c>
      <c r="K33" s="52" t="str">
        <f t="shared" si="3"/>
        <v>[0-9A-Za-z]{7}</v>
      </c>
      <c r="L33" s="42" t="s">
        <v>142</v>
      </c>
      <c r="M33" s="42">
        <v>7</v>
      </c>
      <c r="N33" s="43"/>
      <c r="O33" s="43"/>
      <c r="P33" s="18"/>
      <c r="Q33" s="33"/>
      <c r="R33" s="38" t="s">
        <v>64</v>
      </c>
      <c r="S33" s="94" t="s">
        <v>105</v>
      </c>
      <c r="T33" s="86" t="s">
        <v>105</v>
      </c>
      <c r="U33" s="87" t="s">
        <v>235</v>
      </c>
    </row>
    <row r="34" spans="2:21" s="39" customFormat="1" x14ac:dyDescent="0.15">
      <c r="B34" s="41">
        <f t="shared" si="1"/>
        <v>20</v>
      </c>
      <c r="C34" s="23">
        <v>5</v>
      </c>
      <c r="D34" s="40" t="str">
        <f t="shared" si="2"/>
        <v>　 　 　 　 工数（基本工事費加算額）</v>
      </c>
      <c r="E34" s="40" t="str">
        <f t="shared" si="0"/>
        <v>　 　 　 　 S0742_ProcessCount2_1</v>
      </c>
      <c r="F34" s="44">
        <v>1</v>
      </c>
      <c r="G34" s="44">
        <v>1</v>
      </c>
      <c r="H34" s="42" t="s">
        <v>5</v>
      </c>
      <c r="I34" s="42" t="s">
        <v>12</v>
      </c>
      <c r="J34" s="42" t="s">
        <v>16</v>
      </c>
      <c r="K34" s="52" t="str">
        <f t="shared" si="3"/>
        <v>[0-9]{1,9}</v>
      </c>
      <c r="L34" s="42" t="s">
        <v>143</v>
      </c>
      <c r="M34" s="42">
        <v>9</v>
      </c>
      <c r="N34" s="43"/>
      <c r="O34" s="43"/>
      <c r="P34" s="18"/>
      <c r="Q34" s="33"/>
      <c r="R34" s="38" t="s">
        <v>65</v>
      </c>
      <c r="S34" s="94" t="s">
        <v>106</v>
      </c>
      <c r="T34" s="86" t="s">
        <v>106</v>
      </c>
      <c r="U34" s="87" t="s">
        <v>236</v>
      </c>
    </row>
    <row r="35" spans="2:21" s="39" customFormat="1" x14ac:dyDescent="0.15">
      <c r="B35" s="41">
        <f t="shared" si="1"/>
        <v>21</v>
      </c>
      <c r="C35" s="23">
        <v>5</v>
      </c>
      <c r="D35" s="40" t="str">
        <f t="shared" si="2"/>
        <v>　 　 　 　 単価（基本工事費加算額）</v>
      </c>
      <c r="E35" s="40" t="str">
        <f t="shared" si="0"/>
        <v>　 　 　 　 S0742_ProcessMoney2_1</v>
      </c>
      <c r="F35" s="44">
        <v>1</v>
      </c>
      <c r="G35" s="44">
        <v>1</v>
      </c>
      <c r="H35" s="42" t="s">
        <v>5</v>
      </c>
      <c r="I35" s="42" t="s">
        <v>12</v>
      </c>
      <c r="J35" s="42" t="s">
        <v>16</v>
      </c>
      <c r="K35" s="52" t="str">
        <f t="shared" si="3"/>
        <v>[0-9]{1,9}</v>
      </c>
      <c r="L35" s="42" t="s">
        <v>143</v>
      </c>
      <c r="M35" s="42">
        <v>9</v>
      </c>
      <c r="N35" s="43"/>
      <c r="O35" s="43"/>
      <c r="P35" s="18"/>
      <c r="Q35" s="33"/>
      <c r="R35" s="38" t="s">
        <v>66</v>
      </c>
      <c r="S35" s="94" t="s">
        <v>107</v>
      </c>
      <c r="T35" s="86" t="s">
        <v>107</v>
      </c>
      <c r="U35" s="87" t="s">
        <v>236</v>
      </c>
    </row>
    <row r="36" spans="2:21" s="39" customFormat="1" x14ac:dyDescent="0.15">
      <c r="B36" s="41">
        <f t="shared" si="1"/>
        <v>22</v>
      </c>
      <c r="C36" s="23">
        <v>5</v>
      </c>
      <c r="D36" s="40" t="str">
        <f t="shared" si="2"/>
        <v>　 　 　 　 工事内訳区分（交換機等工事費）</v>
      </c>
      <c r="E36" s="40" t="str">
        <f t="shared" si="0"/>
        <v>　 　 　 　 S0742_ProcessName3_1</v>
      </c>
      <c r="F36" s="44">
        <v>1</v>
      </c>
      <c r="G36" s="44">
        <v>1</v>
      </c>
      <c r="H36" s="42" t="s">
        <v>5</v>
      </c>
      <c r="I36" s="42" t="s">
        <v>12</v>
      </c>
      <c r="J36" s="42" t="s">
        <v>16</v>
      </c>
      <c r="K36" s="52" t="str">
        <f t="shared" si="3"/>
        <v>[0-9A-Za-z]{7}</v>
      </c>
      <c r="L36" s="42" t="s">
        <v>142</v>
      </c>
      <c r="M36" s="42">
        <v>7</v>
      </c>
      <c r="N36" s="43"/>
      <c r="O36" s="43"/>
      <c r="P36" s="18"/>
      <c r="Q36" s="33"/>
      <c r="R36" s="38" t="s">
        <v>67</v>
      </c>
      <c r="S36" s="94" t="s">
        <v>108</v>
      </c>
      <c r="T36" s="86" t="s">
        <v>108</v>
      </c>
      <c r="U36" s="87" t="s">
        <v>235</v>
      </c>
    </row>
    <row r="37" spans="2:21" s="39" customFormat="1" x14ac:dyDescent="0.15">
      <c r="B37" s="41">
        <f t="shared" si="1"/>
        <v>23</v>
      </c>
      <c r="C37" s="23">
        <v>5</v>
      </c>
      <c r="D37" s="40" t="str">
        <f t="shared" si="2"/>
        <v>　 　 　 　 工数（交換機等工事費）</v>
      </c>
      <c r="E37" s="40" t="str">
        <f t="shared" si="0"/>
        <v>　 　 　 　 S0742_ProcessCount3_1</v>
      </c>
      <c r="F37" s="44">
        <v>1</v>
      </c>
      <c r="G37" s="44">
        <v>1</v>
      </c>
      <c r="H37" s="42" t="s">
        <v>5</v>
      </c>
      <c r="I37" s="42" t="s">
        <v>12</v>
      </c>
      <c r="J37" s="42" t="s">
        <v>16</v>
      </c>
      <c r="K37" s="52" t="str">
        <f t="shared" si="3"/>
        <v>[0-9]{1,9}</v>
      </c>
      <c r="L37" s="42" t="s">
        <v>143</v>
      </c>
      <c r="M37" s="42">
        <v>9</v>
      </c>
      <c r="N37" s="43"/>
      <c r="O37" s="43"/>
      <c r="P37" s="18"/>
      <c r="Q37" s="33"/>
      <c r="R37" s="38" t="s">
        <v>68</v>
      </c>
      <c r="S37" s="94" t="s">
        <v>109</v>
      </c>
      <c r="T37" s="86" t="s">
        <v>109</v>
      </c>
      <c r="U37" s="87" t="s">
        <v>236</v>
      </c>
    </row>
    <row r="38" spans="2:21" s="39" customFormat="1" x14ac:dyDescent="0.15">
      <c r="B38" s="41">
        <f t="shared" si="1"/>
        <v>24</v>
      </c>
      <c r="C38" s="23">
        <v>5</v>
      </c>
      <c r="D38" s="40" t="str">
        <f t="shared" si="2"/>
        <v>　 　 　 　 単価（交換機等工事費）</v>
      </c>
      <c r="E38" s="40" t="str">
        <f t="shared" si="0"/>
        <v>　 　 　 　 S0742_ProcessMoney3_1</v>
      </c>
      <c r="F38" s="44">
        <v>1</v>
      </c>
      <c r="G38" s="44">
        <v>1</v>
      </c>
      <c r="H38" s="42" t="s">
        <v>5</v>
      </c>
      <c r="I38" s="42" t="s">
        <v>12</v>
      </c>
      <c r="J38" s="42" t="s">
        <v>16</v>
      </c>
      <c r="K38" s="52" t="str">
        <f t="shared" si="3"/>
        <v>[0-9]{1,9}</v>
      </c>
      <c r="L38" s="42" t="s">
        <v>143</v>
      </c>
      <c r="M38" s="42">
        <v>9</v>
      </c>
      <c r="N38" s="43"/>
      <c r="P38" s="18"/>
      <c r="Q38" s="33"/>
      <c r="R38" s="38" t="s">
        <v>69</v>
      </c>
      <c r="S38" s="94" t="s">
        <v>110</v>
      </c>
      <c r="T38" s="86" t="s">
        <v>110</v>
      </c>
      <c r="U38" s="87" t="s">
        <v>236</v>
      </c>
    </row>
    <row r="39" spans="2:21" s="39" customFormat="1" x14ac:dyDescent="0.15">
      <c r="B39" s="41">
        <f t="shared" si="1"/>
        <v>25</v>
      </c>
      <c r="C39" s="23">
        <v>5</v>
      </c>
      <c r="D39" s="40" t="str">
        <f t="shared" si="2"/>
        <v>　 　 　 　 工事内訳区分（回線終端装置工事費１）</v>
      </c>
      <c r="E39" s="40" t="str">
        <f t="shared" si="0"/>
        <v>　 　 　 　 S0742_ProcessName4_1</v>
      </c>
      <c r="F39" s="44">
        <v>1</v>
      </c>
      <c r="G39" s="44">
        <v>1</v>
      </c>
      <c r="H39" s="42" t="s">
        <v>5</v>
      </c>
      <c r="I39" s="42" t="s">
        <v>12</v>
      </c>
      <c r="J39" s="42" t="s">
        <v>16</v>
      </c>
      <c r="K39" s="52" t="str">
        <f t="shared" si="3"/>
        <v>[0-9A-Za-z]{7}</v>
      </c>
      <c r="L39" s="42" t="s">
        <v>142</v>
      </c>
      <c r="M39" s="42">
        <v>7</v>
      </c>
      <c r="N39" s="43"/>
      <c r="O39" s="43"/>
      <c r="P39" s="18"/>
      <c r="Q39" s="33"/>
      <c r="R39" s="38" t="s">
        <v>70</v>
      </c>
      <c r="S39" s="94" t="s">
        <v>111</v>
      </c>
      <c r="T39" s="86" t="s">
        <v>111</v>
      </c>
      <c r="U39" s="87" t="s">
        <v>235</v>
      </c>
    </row>
    <row r="40" spans="2:21" s="39" customFormat="1" x14ac:dyDescent="0.15">
      <c r="B40" s="41">
        <f t="shared" si="1"/>
        <v>26</v>
      </c>
      <c r="C40" s="23">
        <v>5</v>
      </c>
      <c r="D40" s="40" t="str">
        <f t="shared" si="2"/>
        <v>　 　 　 　 工数４</v>
      </c>
      <c r="E40" s="40" t="str">
        <f t="shared" si="0"/>
        <v>　 　 　 　 S0742_ProcessCount4_1</v>
      </c>
      <c r="F40" s="44">
        <v>1</v>
      </c>
      <c r="G40" s="44">
        <v>1</v>
      </c>
      <c r="H40" s="42" t="s">
        <v>5</v>
      </c>
      <c r="I40" s="42" t="s">
        <v>12</v>
      </c>
      <c r="J40" s="42" t="s">
        <v>16</v>
      </c>
      <c r="K40" s="52" t="str">
        <f t="shared" si="3"/>
        <v>[0-9]{1,9}</v>
      </c>
      <c r="L40" s="42" t="s">
        <v>143</v>
      </c>
      <c r="M40" s="42">
        <v>9</v>
      </c>
      <c r="N40" s="43"/>
      <c r="O40" s="43"/>
      <c r="P40" s="18"/>
      <c r="Q40" s="33"/>
      <c r="R40" s="38" t="s">
        <v>71</v>
      </c>
      <c r="S40" s="94" t="s">
        <v>112</v>
      </c>
      <c r="T40" s="86" t="s">
        <v>112</v>
      </c>
      <c r="U40" s="87" t="s">
        <v>236</v>
      </c>
    </row>
    <row r="41" spans="2:21" s="39" customFormat="1" x14ac:dyDescent="0.15">
      <c r="B41" s="41">
        <f t="shared" si="1"/>
        <v>27</v>
      </c>
      <c r="C41" s="23">
        <v>5</v>
      </c>
      <c r="D41" s="40" t="str">
        <f t="shared" si="2"/>
        <v>　 　 　 　 単価４</v>
      </c>
      <c r="E41" s="40" t="str">
        <f t="shared" si="0"/>
        <v>　 　 　 　 S0742_ProcessMoney4_1</v>
      </c>
      <c r="F41" s="44">
        <v>1</v>
      </c>
      <c r="G41" s="44">
        <v>1</v>
      </c>
      <c r="H41" s="42" t="s">
        <v>5</v>
      </c>
      <c r="I41" s="42" t="s">
        <v>12</v>
      </c>
      <c r="J41" s="42" t="s">
        <v>16</v>
      </c>
      <c r="K41" s="52" t="str">
        <f t="shared" si="3"/>
        <v>[0-9]{1,9}</v>
      </c>
      <c r="L41" s="42" t="s">
        <v>143</v>
      </c>
      <c r="M41" s="42">
        <v>9</v>
      </c>
      <c r="N41" s="43"/>
      <c r="O41" s="43"/>
      <c r="P41" s="18"/>
      <c r="Q41" s="33"/>
      <c r="R41" s="38" t="s">
        <v>72</v>
      </c>
      <c r="S41" s="94" t="s">
        <v>113</v>
      </c>
      <c r="T41" s="86" t="s">
        <v>113</v>
      </c>
      <c r="U41" s="87" t="s">
        <v>236</v>
      </c>
    </row>
    <row r="42" spans="2:21" s="39" customFormat="1" x14ac:dyDescent="0.15">
      <c r="B42" s="41">
        <f t="shared" si="1"/>
        <v>28</v>
      </c>
      <c r="C42" s="23">
        <v>5</v>
      </c>
      <c r="D42" s="40" t="str">
        <f t="shared" si="2"/>
        <v>　 　 　 　 工事内訳区分（回線終端装置工事費２）</v>
      </c>
      <c r="E42" s="40" t="str">
        <f t="shared" si="0"/>
        <v>　 　 　 　 S0742_ProcessName5_1</v>
      </c>
      <c r="F42" s="44">
        <v>1</v>
      </c>
      <c r="G42" s="44">
        <v>1</v>
      </c>
      <c r="H42" s="42" t="s">
        <v>5</v>
      </c>
      <c r="I42" s="42" t="s">
        <v>12</v>
      </c>
      <c r="J42" s="42" t="s">
        <v>16</v>
      </c>
      <c r="K42" s="52" t="str">
        <f t="shared" si="3"/>
        <v>[0-9A-Za-z]{7}</v>
      </c>
      <c r="L42" s="42" t="s">
        <v>142</v>
      </c>
      <c r="M42" s="42">
        <v>7</v>
      </c>
      <c r="N42" s="43"/>
      <c r="O42" s="43"/>
      <c r="P42" s="18"/>
      <c r="Q42" s="33"/>
      <c r="R42" s="38" t="s">
        <v>73</v>
      </c>
      <c r="S42" s="94" t="s">
        <v>114</v>
      </c>
      <c r="T42" s="86" t="s">
        <v>114</v>
      </c>
      <c r="U42" s="87" t="s">
        <v>235</v>
      </c>
    </row>
    <row r="43" spans="2:21" s="39" customFormat="1" x14ac:dyDescent="0.15">
      <c r="B43" s="41">
        <f t="shared" si="1"/>
        <v>29</v>
      </c>
      <c r="C43" s="23">
        <v>5</v>
      </c>
      <c r="D43" s="40" t="str">
        <f t="shared" si="2"/>
        <v>　 　 　 　 工数５</v>
      </c>
      <c r="E43" s="40" t="str">
        <f t="shared" si="0"/>
        <v>　 　 　 　 S0742_ProcessCount5_1</v>
      </c>
      <c r="F43" s="44">
        <v>1</v>
      </c>
      <c r="G43" s="44">
        <v>1</v>
      </c>
      <c r="H43" s="42" t="s">
        <v>5</v>
      </c>
      <c r="I43" s="42" t="s">
        <v>12</v>
      </c>
      <c r="J43" s="42" t="s">
        <v>16</v>
      </c>
      <c r="K43" s="52" t="str">
        <f t="shared" si="3"/>
        <v>[0-9]{1,9}</v>
      </c>
      <c r="L43" s="42" t="s">
        <v>143</v>
      </c>
      <c r="M43" s="42">
        <v>9</v>
      </c>
      <c r="N43" s="43"/>
      <c r="O43" s="43"/>
      <c r="P43" s="18"/>
      <c r="Q43" s="33"/>
      <c r="R43" s="38" t="s">
        <v>74</v>
      </c>
      <c r="S43" s="94" t="s">
        <v>115</v>
      </c>
      <c r="T43" s="86" t="s">
        <v>115</v>
      </c>
      <c r="U43" s="87" t="s">
        <v>236</v>
      </c>
    </row>
    <row r="44" spans="2:21" s="39" customFormat="1" x14ac:dyDescent="0.15">
      <c r="B44" s="41">
        <f t="shared" si="1"/>
        <v>30</v>
      </c>
      <c r="C44" s="23">
        <v>5</v>
      </c>
      <c r="D44" s="40" t="str">
        <f t="shared" si="2"/>
        <v>　 　 　 　 単価５</v>
      </c>
      <c r="E44" s="40" t="str">
        <f t="shared" si="0"/>
        <v>　 　 　 　 S0742_ProcessMoney5_1</v>
      </c>
      <c r="F44" s="44">
        <v>1</v>
      </c>
      <c r="G44" s="44">
        <v>1</v>
      </c>
      <c r="H44" s="42" t="s">
        <v>5</v>
      </c>
      <c r="I44" s="42" t="s">
        <v>12</v>
      </c>
      <c r="J44" s="42" t="s">
        <v>16</v>
      </c>
      <c r="K44" s="52" t="str">
        <f t="shared" si="3"/>
        <v>[0-9]{1,9}</v>
      </c>
      <c r="L44" s="42" t="s">
        <v>143</v>
      </c>
      <c r="M44" s="42">
        <v>9</v>
      </c>
      <c r="N44" s="43"/>
      <c r="O44" s="43"/>
      <c r="P44" s="18"/>
      <c r="Q44" s="33"/>
      <c r="R44" s="38" t="s">
        <v>75</v>
      </c>
      <c r="S44" s="94" t="s">
        <v>116</v>
      </c>
      <c r="T44" s="86" t="s">
        <v>116</v>
      </c>
      <c r="U44" s="87" t="s">
        <v>236</v>
      </c>
    </row>
    <row r="45" spans="2:21" s="39" customFormat="1" x14ac:dyDescent="0.15">
      <c r="B45" s="41">
        <f t="shared" si="1"/>
        <v>31</v>
      </c>
      <c r="C45" s="23">
        <v>5</v>
      </c>
      <c r="D45" s="40" t="str">
        <f t="shared" si="2"/>
        <v>　 　 　 　 工事内訳区分（回線終端装置工事費３）</v>
      </c>
      <c r="E45" s="40" t="str">
        <f t="shared" si="0"/>
        <v>　 　 　 　 S0742_ProcessName6_1</v>
      </c>
      <c r="F45" s="44">
        <v>1</v>
      </c>
      <c r="G45" s="44">
        <v>1</v>
      </c>
      <c r="H45" s="42" t="s">
        <v>5</v>
      </c>
      <c r="I45" s="42" t="s">
        <v>12</v>
      </c>
      <c r="J45" s="42" t="s">
        <v>16</v>
      </c>
      <c r="K45" s="52" t="str">
        <f t="shared" si="3"/>
        <v>[0-9A-Za-z]{7}</v>
      </c>
      <c r="L45" s="42" t="s">
        <v>142</v>
      </c>
      <c r="M45" s="42">
        <v>7</v>
      </c>
      <c r="N45" s="43"/>
      <c r="O45" s="43"/>
      <c r="P45" s="18"/>
      <c r="Q45" s="33"/>
      <c r="R45" s="38" t="s">
        <v>76</v>
      </c>
      <c r="S45" s="94" t="s">
        <v>117</v>
      </c>
      <c r="T45" s="86" t="s">
        <v>117</v>
      </c>
      <c r="U45" s="87" t="s">
        <v>235</v>
      </c>
    </row>
    <row r="46" spans="2:21" s="39" customFormat="1" x14ac:dyDescent="0.15">
      <c r="B46" s="41">
        <f t="shared" si="1"/>
        <v>32</v>
      </c>
      <c r="C46" s="23">
        <v>5</v>
      </c>
      <c r="D46" s="40" t="str">
        <f t="shared" si="2"/>
        <v>　 　 　 　 工数６</v>
      </c>
      <c r="E46" s="40" t="str">
        <f t="shared" si="0"/>
        <v>　 　 　 　 S0742_ProcessCount6_1</v>
      </c>
      <c r="F46" s="44">
        <v>1</v>
      </c>
      <c r="G46" s="44">
        <v>1</v>
      </c>
      <c r="H46" s="42" t="s">
        <v>5</v>
      </c>
      <c r="I46" s="42" t="s">
        <v>12</v>
      </c>
      <c r="J46" s="42" t="s">
        <v>16</v>
      </c>
      <c r="K46" s="52" t="str">
        <f t="shared" si="3"/>
        <v>[0-9]{1,9}</v>
      </c>
      <c r="L46" s="42" t="s">
        <v>143</v>
      </c>
      <c r="M46" s="42">
        <v>9</v>
      </c>
      <c r="N46" s="43"/>
      <c r="O46" s="43"/>
      <c r="P46" s="18"/>
      <c r="Q46" s="33"/>
      <c r="R46" s="38" t="s">
        <v>77</v>
      </c>
      <c r="S46" s="94" t="s">
        <v>118</v>
      </c>
      <c r="T46" s="86" t="s">
        <v>118</v>
      </c>
      <c r="U46" s="87" t="s">
        <v>236</v>
      </c>
    </row>
    <row r="47" spans="2:21" s="39" customFormat="1" x14ac:dyDescent="0.15">
      <c r="B47" s="41">
        <f t="shared" si="1"/>
        <v>33</v>
      </c>
      <c r="C47" s="23">
        <v>5</v>
      </c>
      <c r="D47" s="40" t="str">
        <f t="shared" si="2"/>
        <v>　 　 　 　 単価６</v>
      </c>
      <c r="E47" s="40" t="str">
        <f t="shared" ref="E47:E80" si="4">REPT("　 ",C47-1) &amp; S47</f>
        <v>　 　 　 　 S0742_ProcessMoney6_1</v>
      </c>
      <c r="F47" s="44">
        <v>1</v>
      </c>
      <c r="G47" s="44">
        <v>1</v>
      </c>
      <c r="H47" s="42" t="s">
        <v>5</v>
      </c>
      <c r="I47" s="42" t="s">
        <v>12</v>
      </c>
      <c r="J47" s="42" t="s">
        <v>16</v>
      </c>
      <c r="K47" s="52" t="str">
        <f t="shared" si="3"/>
        <v>[0-9]{1,9}</v>
      </c>
      <c r="L47" s="42" t="s">
        <v>143</v>
      </c>
      <c r="M47" s="42">
        <v>9</v>
      </c>
      <c r="N47" s="43"/>
      <c r="O47" s="43"/>
      <c r="P47" s="18"/>
      <c r="Q47" s="33"/>
      <c r="R47" s="38" t="s">
        <v>78</v>
      </c>
      <c r="S47" s="94" t="s">
        <v>119</v>
      </c>
      <c r="T47" s="86" t="s">
        <v>119</v>
      </c>
      <c r="U47" s="87" t="s">
        <v>236</v>
      </c>
    </row>
    <row r="48" spans="2:21" s="39" customFormat="1" x14ac:dyDescent="0.15">
      <c r="B48" s="41">
        <f t="shared" si="1"/>
        <v>34</v>
      </c>
      <c r="C48" s="23">
        <v>5</v>
      </c>
      <c r="D48" s="40" t="str">
        <f t="shared" ref="D48:D78" si="5">REPT("　 ",C48-1) &amp; R48</f>
        <v>　 　 　 　 工事内訳区分（機器工事費）</v>
      </c>
      <c r="E48" s="40" t="str">
        <f t="shared" si="4"/>
        <v>　 　 　 　 S0742_ProcessName7_1</v>
      </c>
      <c r="F48" s="44">
        <v>1</v>
      </c>
      <c r="G48" s="44">
        <v>1</v>
      </c>
      <c r="H48" s="42" t="s">
        <v>5</v>
      </c>
      <c r="I48" s="42" t="s">
        <v>12</v>
      </c>
      <c r="J48" s="42" t="s">
        <v>16</v>
      </c>
      <c r="K48" s="52" t="str">
        <f t="shared" si="3"/>
        <v>[0-9A-Za-z]{7}</v>
      </c>
      <c r="L48" s="42" t="s">
        <v>142</v>
      </c>
      <c r="M48" s="42">
        <v>7</v>
      </c>
      <c r="N48" s="43"/>
      <c r="O48" s="43"/>
      <c r="P48" s="18"/>
      <c r="Q48" s="33"/>
      <c r="R48" s="38" t="s">
        <v>79</v>
      </c>
      <c r="S48" s="94" t="s">
        <v>120</v>
      </c>
      <c r="T48" s="86" t="s">
        <v>120</v>
      </c>
      <c r="U48" s="87" t="s">
        <v>235</v>
      </c>
    </row>
    <row r="49" spans="2:21" s="39" customFormat="1" x14ac:dyDescent="0.15">
      <c r="B49" s="41">
        <f t="shared" si="1"/>
        <v>35</v>
      </c>
      <c r="C49" s="23">
        <v>5</v>
      </c>
      <c r="D49" s="40" t="str">
        <f t="shared" si="5"/>
        <v>　 　 　 　 工数７</v>
      </c>
      <c r="E49" s="40" t="str">
        <f t="shared" si="4"/>
        <v>　 　 　 　 S0742_ProcessCount7_1</v>
      </c>
      <c r="F49" s="44">
        <v>1</v>
      </c>
      <c r="G49" s="44">
        <v>1</v>
      </c>
      <c r="H49" s="42" t="s">
        <v>5</v>
      </c>
      <c r="I49" s="42" t="s">
        <v>12</v>
      </c>
      <c r="J49" s="42" t="s">
        <v>16</v>
      </c>
      <c r="K49" s="52" t="str">
        <f t="shared" si="3"/>
        <v>[0-9]{1,9}</v>
      </c>
      <c r="L49" s="42" t="s">
        <v>143</v>
      </c>
      <c r="M49" s="42">
        <v>9</v>
      </c>
      <c r="N49" s="43"/>
      <c r="O49" s="43"/>
      <c r="P49" s="18"/>
      <c r="Q49" s="33"/>
      <c r="R49" s="38" t="s">
        <v>80</v>
      </c>
      <c r="S49" s="94" t="s">
        <v>121</v>
      </c>
      <c r="T49" s="86" t="s">
        <v>121</v>
      </c>
      <c r="U49" s="87" t="s">
        <v>236</v>
      </c>
    </row>
    <row r="50" spans="2:21" s="39" customFormat="1" x14ac:dyDescent="0.15">
      <c r="B50" s="41">
        <f t="shared" si="1"/>
        <v>36</v>
      </c>
      <c r="C50" s="23">
        <v>5</v>
      </c>
      <c r="D50" s="40" t="str">
        <f t="shared" si="5"/>
        <v>　 　 　 　 単価７</v>
      </c>
      <c r="E50" s="40" t="str">
        <f t="shared" si="4"/>
        <v>　 　 　 　 S0742_ProcessMoney7_1</v>
      </c>
      <c r="F50" s="44">
        <v>1</v>
      </c>
      <c r="G50" s="44">
        <v>1</v>
      </c>
      <c r="H50" s="42" t="s">
        <v>5</v>
      </c>
      <c r="I50" s="42" t="s">
        <v>12</v>
      </c>
      <c r="J50" s="42" t="s">
        <v>16</v>
      </c>
      <c r="K50" s="52" t="str">
        <f t="shared" si="3"/>
        <v>[0-9]{1,9}</v>
      </c>
      <c r="L50" s="42" t="s">
        <v>143</v>
      </c>
      <c r="M50" s="42">
        <v>9</v>
      </c>
      <c r="N50" s="43"/>
      <c r="O50" s="43"/>
      <c r="P50" s="18"/>
      <c r="Q50" s="33"/>
      <c r="R50" s="38" t="s">
        <v>81</v>
      </c>
      <c r="S50" s="94" t="s">
        <v>122</v>
      </c>
      <c r="T50" s="86" t="s">
        <v>122</v>
      </c>
      <c r="U50" s="87" t="s">
        <v>236</v>
      </c>
    </row>
    <row r="51" spans="2:21" s="39" customFormat="1" x14ac:dyDescent="0.15">
      <c r="B51" s="41">
        <f t="shared" si="1"/>
        <v>37</v>
      </c>
      <c r="C51" s="23">
        <v>5</v>
      </c>
      <c r="D51" s="40" t="str">
        <f t="shared" si="5"/>
        <v>　 　 　 　 工事内訳区分（その他１）</v>
      </c>
      <c r="E51" s="40" t="str">
        <f t="shared" si="4"/>
        <v>　 　 　 　 S0742_ProcessName8_1</v>
      </c>
      <c r="F51" s="44">
        <v>1</v>
      </c>
      <c r="G51" s="44">
        <v>1</v>
      </c>
      <c r="H51" s="42" t="s">
        <v>5</v>
      </c>
      <c r="I51" s="42" t="s">
        <v>12</v>
      </c>
      <c r="J51" s="42" t="s">
        <v>16</v>
      </c>
      <c r="K51" s="52" t="str">
        <f t="shared" si="3"/>
        <v>[0-9A-Za-z]{7}</v>
      </c>
      <c r="L51" s="42" t="s">
        <v>142</v>
      </c>
      <c r="M51" s="42">
        <v>7</v>
      </c>
      <c r="N51" s="43"/>
      <c r="O51" s="43"/>
      <c r="P51" s="18"/>
      <c r="Q51" s="33"/>
      <c r="R51" s="38" t="s">
        <v>82</v>
      </c>
      <c r="S51" s="94" t="s">
        <v>123</v>
      </c>
      <c r="T51" s="86" t="s">
        <v>123</v>
      </c>
      <c r="U51" s="87" t="s">
        <v>235</v>
      </c>
    </row>
    <row r="52" spans="2:21" s="39" customFormat="1" x14ac:dyDescent="0.15">
      <c r="B52" s="41">
        <f t="shared" si="1"/>
        <v>38</v>
      </c>
      <c r="C52" s="23">
        <v>5</v>
      </c>
      <c r="D52" s="40" t="str">
        <f t="shared" si="5"/>
        <v>　 　 　 　 工数８</v>
      </c>
      <c r="E52" s="40" t="str">
        <f t="shared" si="4"/>
        <v>　 　 　 　 S0742_ProcessCount8_1</v>
      </c>
      <c r="F52" s="44">
        <v>1</v>
      </c>
      <c r="G52" s="44">
        <v>1</v>
      </c>
      <c r="H52" s="42" t="s">
        <v>5</v>
      </c>
      <c r="I52" s="42" t="s">
        <v>12</v>
      </c>
      <c r="J52" s="42" t="s">
        <v>16</v>
      </c>
      <c r="K52" s="52" t="str">
        <f t="shared" si="3"/>
        <v>[0-9]{1,9}</v>
      </c>
      <c r="L52" s="42" t="s">
        <v>143</v>
      </c>
      <c r="M52" s="42">
        <v>9</v>
      </c>
      <c r="N52" s="43"/>
      <c r="O52" s="43"/>
      <c r="P52" s="18"/>
      <c r="Q52" s="33"/>
      <c r="R52" s="38" t="s">
        <v>83</v>
      </c>
      <c r="S52" s="94" t="s">
        <v>124</v>
      </c>
      <c r="T52" s="86" t="s">
        <v>124</v>
      </c>
      <c r="U52" s="87" t="s">
        <v>236</v>
      </c>
    </row>
    <row r="53" spans="2:21" s="39" customFormat="1" x14ac:dyDescent="0.15">
      <c r="B53" s="41">
        <f t="shared" si="1"/>
        <v>39</v>
      </c>
      <c r="C53" s="23">
        <v>5</v>
      </c>
      <c r="D53" s="40" t="str">
        <f t="shared" si="5"/>
        <v>　 　 　 　 単価８</v>
      </c>
      <c r="E53" s="40" t="str">
        <f t="shared" si="4"/>
        <v>　 　 　 　 S0742_ProcessMoney8_1</v>
      </c>
      <c r="F53" s="44">
        <v>1</v>
      </c>
      <c r="G53" s="44">
        <v>1</v>
      </c>
      <c r="H53" s="42" t="s">
        <v>5</v>
      </c>
      <c r="I53" s="42" t="s">
        <v>12</v>
      </c>
      <c r="J53" s="42" t="s">
        <v>16</v>
      </c>
      <c r="K53" s="52" t="str">
        <f t="shared" si="3"/>
        <v>[0-9]{1,9}</v>
      </c>
      <c r="L53" s="42" t="s">
        <v>143</v>
      </c>
      <c r="M53" s="42">
        <v>9</v>
      </c>
      <c r="N53" s="43"/>
      <c r="O53" s="43"/>
      <c r="P53" s="18"/>
      <c r="Q53" s="33"/>
      <c r="R53" s="38" t="s">
        <v>84</v>
      </c>
      <c r="S53" s="94" t="s">
        <v>125</v>
      </c>
      <c r="T53" s="86" t="s">
        <v>125</v>
      </c>
      <c r="U53" s="87" t="s">
        <v>236</v>
      </c>
    </row>
    <row r="54" spans="2:21" s="39" customFormat="1" x14ac:dyDescent="0.15">
      <c r="B54" s="41">
        <f t="shared" si="1"/>
        <v>40</v>
      </c>
      <c r="C54" s="23">
        <v>5</v>
      </c>
      <c r="D54" s="40" t="str">
        <f t="shared" si="5"/>
        <v>　 　 　 　 工事内訳区分（その他２）</v>
      </c>
      <c r="E54" s="40" t="str">
        <f t="shared" si="4"/>
        <v>　 　 　 　 S0742_ProcessName9_1</v>
      </c>
      <c r="F54" s="44">
        <v>1</v>
      </c>
      <c r="G54" s="44">
        <v>1</v>
      </c>
      <c r="H54" s="42" t="s">
        <v>5</v>
      </c>
      <c r="I54" s="42" t="s">
        <v>12</v>
      </c>
      <c r="J54" s="42" t="s">
        <v>16</v>
      </c>
      <c r="K54" s="52" t="str">
        <f t="shared" si="3"/>
        <v>[0-9A-Za-z]{7}</v>
      </c>
      <c r="L54" s="42" t="s">
        <v>142</v>
      </c>
      <c r="M54" s="42">
        <v>7</v>
      </c>
      <c r="N54" s="43"/>
      <c r="O54" s="43"/>
      <c r="P54" s="18"/>
      <c r="Q54" s="33"/>
      <c r="R54" s="38" t="s">
        <v>85</v>
      </c>
      <c r="S54" s="94" t="s">
        <v>126</v>
      </c>
      <c r="T54" s="86" t="s">
        <v>126</v>
      </c>
      <c r="U54" s="87" t="s">
        <v>235</v>
      </c>
    </row>
    <row r="55" spans="2:21" s="39" customFormat="1" x14ac:dyDescent="0.15">
      <c r="B55" s="41">
        <f t="shared" si="1"/>
        <v>41</v>
      </c>
      <c r="C55" s="23">
        <v>5</v>
      </c>
      <c r="D55" s="40" t="str">
        <f t="shared" si="5"/>
        <v>　 　 　 　 工数９</v>
      </c>
      <c r="E55" s="40" t="str">
        <f t="shared" si="4"/>
        <v>　 　 　 　 S0742_ProcessCount9_1</v>
      </c>
      <c r="F55" s="44">
        <v>1</v>
      </c>
      <c r="G55" s="44">
        <v>1</v>
      </c>
      <c r="H55" s="42" t="s">
        <v>5</v>
      </c>
      <c r="I55" s="42" t="s">
        <v>12</v>
      </c>
      <c r="J55" s="42" t="s">
        <v>16</v>
      </c>
      <c r="K55" s="52" t="str">
        <f t="shared" si="3"/>
        <v>[0-9]{1,9}</v>
      </c>
      <c r="L55" s="42" t="s">
        <v>143</v>
      </c>
      <c r="M55" s="42">
        <v>9</v>
      </c>
      <c r="N55" s="43"/>
      <c r="O55" s="43"/>
      <c r="P55" s="18"/>
      <c r="Q55" s="33"/>
      <c r="R55" s="38" t="s">
        <v>86</v>
      </c>
      <c r="S55" s="94" t="s">
        <v>127</v>
      </c>
      <c r="T55" s="86" t="s">
        <v>127</v>
      </c>
      <c r="U55" s="87" t="s">
        <v>236</v>
      </c>
    </row>
    <row r="56" spans="2:21" s="39" customFormat="1" x14ac:dyDescent="0.15">
      <c r="B56" s="41">
        <f t="shared" si="1"/>
        <v>42</v>
      </c>
      <c r="C56" s="23">
        <v>5</v>
      </c>
      <c r="D56" s="40" t="str">
        <f t="shared" si="5"/>
        <v>　 　 　 　 単価９</v>
      </c>
      <c r="E56" s="40" t="str">
        <f t="shared" si="4"/>
        <v>　 　 　 　 S0742_ProcessMoney9_1</v>
      </c>
      <c r="F56" s="44">
        <v>1</v>
      </c>
      <c r="G56" s="44">
        <v>1</v>
      </c>
      <c r="H56" s="42" t="s">
        <v>5</v>
      </c>
      <c r="I56" s="42" t="s">
        <v>12</v>
      </c>
      <c r="J56" s="42" t="s">
        <v>16</v>
      </c>
      <c r="K56" s="52" t="str">
        <f t="shared" si="3"/>
        <v>[0-9]{1,9}</v>
      </c>
      <c r="L56" s="42" t="s">
        <v>143</v>
      </c>
      <c r="M56" s="42">
        <v>9</v>
      </c>
      <c r="N56" s="43"/>
      <c r="O56" s="43"/>
      <c r="P56" s="18"/>
      <c r="Q56" s="33"/>
      <c r="R56" s="38" t="s">
        <v>87</v>
      </c>
      <c r="S56" s="94" t="s">
        <v>128</v>
      </c>
      <c r="T56" s="86" t="s">
        <v>128</v>
      </c>
      <c r="U56" s="87" t="s">
        <v>236</v>
      </c>
    </row>
    <row r="57" spans="2:21" s="39" customFormat="1" x14ac:dyDescent="0.15">
      <c r="B57" s="41">
        <f t="shared" si="1"/>
        <v>43</v>
      </c>
      <c r="C57" s="23">
        <v>5</v>
      </c>
      <c r="D57" s="40" t="str">
        <f t="shared" si="5"/>
        <v>　 　 　 　 工事内訳区分（その他３）</v>
      </c>
      <c r="E57" s="40" t="str">
        <f t="shared" si="4"/>
        <v>　 　 　 　 S0742_ProcessName10_1</v>
      </c>
      <c r="F57" s="44">
        <v>1</v>
      </c>
      <c r="G57" s="44">
        <v>1</v>
      </c>
      <c r="H57" s="42" t="s">
        <v>5</v>
      </c>
      <c r="I57" s="42" t="s">
        <v>12</v>
      </c>
      <c r="J57" s="42" t="s">
        <v>16</v>
      </c>
      <c r="K57" s="52" t="str">
        <f t="shared" si="3"/>
        <v>[0-9A-Za-z]{7}</v>
      </c>
      <c r="L57" s="42" t="s">
        <v>142</v>
      </c>
      <c r="M57" s="42">
        <v>7</v>
      </c>
      <c r="N57" s="43"/>
      <c r="O57" s="43"/>
      <c r="P57" s="18"/>
      <c r="Q57" s="33"/>
      <c r="R57" s="38" t="s">
        <v>88</v>
      </c>
      <c r="S57" s="94" t="s">
        <v>129</v>
      </c>
      <c r="T57" s="86" t="s">
        <v>129</v>
      </c>
      <c r="U57" s="87" t="s">
        <v>235</v>
      </c>
    </row>
    <row r="58" spans="2:21" s="39" customFormat="1" x14ac:dyDescent="0.15">
      <c r="B58" s="41">
        <f t="shared" si="1"/>
        <v>44</v>
      </c>
      <c r="C58" s="23">
        <v>5</v>
      </c>
      <c r="D58" s="40" t="str">
        <f t="shared" si="5"/>
        <v>　 　 　 　 工数１０</v>
      </c>
      <c r="E58" s="40" t="str">
        <f t="shared" si="4"/>
        <v>　 　 　 　 S0742_ProcessCount10_1</v>
      </c>
      <c r="F58" s="44">
        <v>1</v>
      </c>
      <c r="G58" s="44">
        <v>1</v>
      </c>
      <c r="H58" s="42" t="s">
        <v>5</v>
      </c>
      <c r="I58" s="42" t="s">
        <v>12</v>
      </c>
      <c r="J58" s="42" t="s">
        <v>16</v>
      </c>
      <c r="K58" s="52" t="str">
        <f t="shared" si="3"/>
        <v>[0-9]{1,9}</v>
      </c>
      <c r="L58" s="42" t="s">
        <v>143</v>
      </c>
      <c r="M58" s="42">
        <v>9</v>
      </c>
      <c r="N58" s="43"/>
      <c r="O58" s="43"/>
      <c r="P58" s="18"/>
      <c r="Q58" s="33"/>
      <c r="R58" s="38" t="s">
        <v>89</v>
      </c>
      <c r="S58" s="94" t="s">
        <v>130</v>
      </c>
      <c r="T58" s="86" t="s">
        <v>130</v>
      </c>
      <c r="U58" s="87" t="s">
        <v>236</v>
      </c>
    </row>
    <row r="59" spans="2:21" s="39" customFormat="1" x14ac:dyDescent="0.15">
      <c r="B59" s="41">
        <f t="shared" si="1"/>
        <v>45</v>
      </c>
      <c r="C59" s="23">
        <v>5</v>
      </c>
      <c r="D59" s="40" t="str">
        <f t="shared" si="5"/>
        <v>　 　 　 　 単価１０</v>
      </c>
      <c r="E59" s="40" t="str">
        <f t="shared" si="4"/>
        <v>　 　 　 　 S0742_ProcessMoney10_1</v>
      </c>
      <c r="F59" s="44">
        <v>1</v>
      </c>
      <c r="G59" s="44">
        <v>1</v>
      </c>
      <c r="H59" s="42" t="s">
        <v>5</v>
      </c>
      <c r="I59" s="42" t="s">
        <v>12</v>
      </c>
      <c r="J59" s="42" t="s">
        <v>16</v>
      </c>
      <c r="K59" s="52" t="str">
        <f t="shared" si="3"/>
        <v>[0-9]{1,9}</v>
      </c>
      <c r="L59" s="42" t="s">
        <v>143</v>
      </c>
      <c r="M59" s="42">
        <v>9</v>
      </c>
      <c r="N59" s="43"/>
      <c r="O59" s="43"/>
      <c r="P59" s="18"/>
      <c r="Q59" s="33"/>
      <c r="R59" s="38" t="s">
        <v>90</v>
      </c>
      <c r="S59" s="94" t="s">
        <v>131</v>
      </c>
      <c r="T59" s="86" t="s">
        <v>131</v>
      </c>
      <c r="U59" s="87" t="s">
        <v>236</v>
      </c>
    </row>
    <row r="60" spans="2:21" s="39" customFormat="1" x14ac:dyDescent="0.15">
      <c r="B60" s="41">
        <f t="shared" si="1"/>
        <v>46</v>
      </c>
      <c r="C60" s="23">
        <v>5</v>
      </c>
      <c r="D60" s="40" t="str">
        <f t="shared" si="5"/>
        <v>　 　 　 　 工事内訳区分（その他４）</v>
      </c>
      <c r="E60" s="40" t="str">
        <f t="shared" si="4"/>
        <v>　 　 　 　 S0742_ProcessName11_1</v>
      </c>
      <c r="F60" s="44">
        <v>1</v>
      </c>
      <c r="G60" s="44">
        <v>1</v>
      </c>
      <c r="H60" s="42" t="s">
        <v>5</v>
      </c>
      <c r="I60" s="42" t="s">
        <v>12</v>
      </c>
      <c r="J60" s="42" t="s">
        <v>16</v>
      </c>
      <c r="K60" s="52" t="str">
        <f t="shared" si="3"/>
        <v>[0-9A-Za-z]{7}</v>
      </c>
      <c r="L60" s="42" t="s">
        <v>142</v>
      </c>
      <c r="M60" s="42">
        <v>7</v>
      </c>
      <c r="N60" s="43"/>
      <c r="O60" s="43"/>
      <c r="P60" s="18"/>
      <c r="Q60" s="33"/>
      <c r="R60" s="38" t="s">
        <v>91</v>
      </c>
      <c r="S60" s="94" t="s">
        <v>132</v>
      </c>
      <c r="T60" s="86" t="s">
        <v>132</v>
      </c>
      <c r="U60" s="87" t="s">
        <v>235</v>
      </c>
    </row>
    <row r="61" spans="2:21" s="39" customFormat="1" x14ac:dyDescent="0.15">
      <c r="B61" s="41">
        <f t="shared" si="1"/>
        <v>47</v>
      </c>
      <c r="C61" s="23">
        <v>5</v>
      </c>
      <c r="D61" s="40" t="str">
        <f t="shared" si="5"/>
        <v>　 　 　 　 工数１１</v>
      </c>
      <c r="E61" s="40" t="str">
        <f t="shared" si="4"/>
        <v>　 　 　 　 S0742_ProcessCount11_1</v>
      </c>
      <c r="F61" s="44">
        <v>1</v>
      </c>
      <c r="G61" s="44">
        <v>1</v>
      </c>
      <c r="H61" s="42" t="s">
        <v>5</v>
      </c>
      <c r="I61" s="42" t="s">
        <v>12</v>
      </c>
      <c r="J61" s="42" t="s">
        <v>16</v>
      </c>
      <c r="K61" s="52" t="str">
        <f t="shared" si="3"/>
        <v>[0-9]{1,9}</v>
      </c>
      <c r="L61" s="42" t="s">
        <v>143</v>
      </c>
      <c r="M61" s="42">
        <v>9</v>
      </c>
      <c r="N61" s="43"/>
      <c r="O61" s="43"/>
      <c r="P61" s="18"/>
      <c r="Q61" s="33"/>
      <c r="R61" s="38" t="s">
        <v>92</v>
      </c>
      <c r="S61" s="94" t="s">
        <v>133</v>
      </c>
      <c r="T61" s="86" t="s">
        <v>133</v>
      </c>
      <c r="U61" s="87" t="s">
        <v>236</v>
      </c>
    </row>
    <row r="62" spans="2:21" s="39" customFormat="1" x14ac:dyDescent="0.15">
      <c r="B62" s="41">
        <f t="shared" si="1"/>
        <v>48</v>
      </c>
      <c r="C62" s="23">
        <v>5</v>
      </c>
      <c r="D62" s="40" t="str">
        <f t="shared" si="5"/>
        <v>　 　 　 　 単価１１</v>
      </c>
      <c r="E62" s="40" t="str">
        <f t="shared" si="4"/>
        <v>　 　 　 　 S0742_ProcessMoney11_1</v>
      </c>
      <c r="F62" s="44">
        <v>1</v>
      </c>
      <c r="G62" s="44">
        <v>1</v>
      </c>
      <c r="H62" s="42" t="s">
        <v>5</v>
      </c>
      <c r="I62" s="42" t="s">
        <v>12</v>
      </c>
      <c r="J62" s="42" t="s">
        <v>16</v>
      </c>
      <c r="K62" s="52" t="str">
        <f t="shared" si="3"/>
        <v>[0-9]{1,9}</v>
      </c>
      <c r="L62" s="42" t="s">
        <v>143</v>
      </c>
      <c r="M62" s="42">
        <v>9</v>
      </c>
      <c r="N62" s="43"/>
      <c r="O62" s="43"/>
      <c r="P62" s="18"/>
      <c r="Q62" s="33"/>
      <c r="R62" s="38" t="s">
        <v>93</v>
      </c>
      <c r="S62" s="94" t="s">
        <v>134</v>
      </c>
      <c r="T62" s="86" t="s">
        <v>134</v>
      </c>
      <c r="U62" s="87" t="s">
        <v>236</v>
      </c>
    </row>
    <row r="63" spans="2:21" s="39" customFormat="1" x14ac:dyDescent="0.15">
      <c r="B63" s="41">
        <f t="shared" si="1"/>
        <v>49</v>
      </c>
      <c r="C63" s="23">
        <v>5</v>
      </c>
      <c r="D63" s="40" t="str">
        <f t="shared" si="5"/>
        <v>　 　 　 　 工事内訳区分（その他５）</v>
      </c>
      <c r="E63" s="40" t="str">
        <f t="shared" si="4"/>
        <v>　 　 　 　 S0742_ProcessName12_1</v>
      </c>
      <c r="F63" s="44">
        <v>1</v>
      </c>
      <c r="G63" s="44">
        <v>1</v>
      </c>
      <c r="H63" s="42" t="s">
        <v>5</v>
      </c>
      <c r="I63" s="42" t="s">
        <v>12</v>
      </c>
      <c r="J63" s="42" t="s">
        <v>16</v>
      </c>
      <c r="K63" s="52" t="str">
        <f t="shared" si="3"/>
        <v>[0-9A-Za-z]{7}</v>
      </c>
      <c r="L63" s="42" t="s">
        <v>142</v>
      </c>
      <c r="M63" s="42">
        <v>7</v>
      </c>
      <c r="N63" s="43"/>
      <c r="O63" s="43"/>
      <c r="P63" s="18"/>
      <c r="Q63" s="33"/>
      <c r="R63" s="38" t="s">
        <v>94</v>
      </c>
      <c r="S63" s="94" t="s">
        <v>135</v>
      </c>
      <c r="T63" s="86" t="s">
        <v>135</v>
      </c>
      <c r="U63" s="87" t="s">
        <v>240</v>
      </c>
    </row>
    <row r="64" spans="2:21" s="39" customFormat="1" x14ac:dyDescent="0.15">
      <c r="B64" s="41">
        <f t="shared" si="1"/>
        <v>50</v>
      </c>
      <c r="C64" s="23">
        <v>5</v>
      </c>
      <c r="D64" s="40" t="str">
        <f t="shared" si="5"/>
        <v>　 　 　 　 工数１２</v>
      </c>
      <c r="E64" s="40" t="str">
        <f t="shared" si="4"/>
        <v>　 　 　 　 S0742_ProcessCount12_1</v>
      </c>
      <c r="F64" s="44">
        <v>1</v>
      </c>
      <c r="G64" s="44">
        <v>1</v>
      </c>
      <c r="H64" s="42" t="s">
        <v>5</v>
      </c>
      <c r="I64" s="42" t="s">
        <v>12</v>
      </c>
      <c r="J64" s="42" t="s">
        <v>16</v>
      </c>
      <c r="K64" s="52" t="str">
        <f t="shared" si="3"/>
        <v>[0-9]{1,9}</v>
      </c>
      <c r="L64" s="42" t="s">
        <v>143</v>
      </c>
      <c r="M64" s="42">
        <v>9</v>
      </c>
      <c r="N64" s="43"/>
      <c r="O64" s="43"/>
      <c r="P64" s="18"/>
      <c r="Q64" s="33"/>
      <c r="R64" s="38" t="s">
        <v>95</v>
      </c>
      <c r="S64" s="94" t="s">
        <v>136</v>
      </c>
      <c r="T64" s="86" t="s">
        <v>136</v>
      </c>
      <c r="U64" s="87" t="s">
        <v>236</v>
      </c>
    </row>
    <row r="65" spans="2:21" s="39" customFormat="1" x14ac:dyDescent="0.15">
      <c r="B65" s="41">
        <f t="shared" si="1"/>
        <v>51</v>
      </c>
      <c r="C65" s="23">
        <v>5</v>
      </c>
      <c r="D65" s="40" t="str">
        <f t="shared" si="5"/>
        <v>　 　 　 　 単価１２</v>
      </c>
      <c r="E65" s="40" t="str">
        <f t="shared" si="4"/>
        <v>　 　 　 　 S0742_ProcessMoney12_1</v>
      </c>
      <c r="F65" s="44">
        <v>1</v>
      </c>
      <c r="G65" s="44">
        <v>1</v>
      </c>
      <c r="H65" s="42" t="s">
        <v>5</v>
      </c>
      <c r="I65" s="42" t="s">
        <v>12</v>
      </c>
      <c r="J65" s="42" t="s">
        <v>16</v>
      </c>
      <c r="K65" s="52" t="str">
        <f t="shared" si="3"/>
        <v>[0-9]{1,9}</v>
      </c>
      <c r="L65" s="42" t="s">
        <v>143</v>
      </c>
      <c r="M65" s="42">
        <v>9</v>
      </c>
      <c r="N65" s="43"/>
      <c r="O65" s="43"/>
      <c r="P65" s="18"/>
      <c r="Q65" s="33"/>
      <c r="R65" s="38" t="s">
        <v>96</v>
      </c>
      <c r="S65" s="94" t="s">
        <v>137</v>
      </c>
      <c r="T65" s="86" t="s">
        <v>137</v>
      </c>
      <c r="U65" s="87" t="s">
        <v>236</v>
      </c>
    </row>
    <row r="66" spans="2:21" s="39" customFormat="1" x14ac:dyDescent="0.15">
      <c r="B66" s="41">
        <f t="shared" si="1"/>
        <v>52</v>
      </c>
      <c r="C66" s="23">
        <v>5</v>
      </c>
      <c r="D66" s="40" t="str">
        <f t="shared" si="5"/>
        <v>　 　 　 　 工事記事</v>
      </c>
      <c r="E66" s="40" t="str">
        <f t="shared" si="4"/>
        <v>　 　 　 　 S0742_WorkMemo_1</v>
      </c>
      <c r="F66" s="44">
        <v>1</v>
      </c>
      <c r="G66" s="44">
        <v>1</v>
      </c>
      <c r="H66" s="42" t="s">
        <v>5</v>
      </c>
      <c r="I66" s="42" t="s">
        <v>224</v>
      </c>
      <c r="J66" s="42" t="s">
        <v>16</v>
      </c>
      <c r="K66" s="52" t="str">
        <f t="shared" si="3"/>
        <v>-</v>
      </c>
      <c r="L66" s="42" t="s">
        <v>144</v>
      </c>
      <c r="M66" s="42">
        <v>400</v>
      </c>
      <c r="N66" s="43"/>
      <c r="O66" s="43"/>
      <c r="P66" s="18"/>
      <c r="Q66" s="33"/>
      <c r="R66" s="38" t="s">
        <v>97</v>
      </c>
      <c r="S66" s="94" t="s">
        <v>138</v>
      </c>
      <c r="T66" s="86" t="s">
        <v>138</v>
      </c>
      <c r="U66" s="87" t="s">
        <v>5</v>
      </c>
    </row>
    <row r="67" spans="2:21" s="39" customFormat="1" x14ac:dyDescent="0.15">
      <c r="B67" s="41">
        <f t="shared" si="1"/>
        <v>53</v>
      </c>
      <c r="C67" s="23">
        <v>4</v>
      </c>
      <c r="D67" s="40" t="str">
        <f t="shared" si="5"/>
        <v>　 　 　 設備情報</v>
      </c>
      <c r="E67" s="40" t="str">
        <f t="shared" si="4"/>
        <v>　 　 　 S0741_PlantInfo_1</v>
      </c>
      <c r="F67" s="44">
        <v>1</v>
      </c>
      <c r="G67" s="44">
        <v>1</v>
      </c>
      <c r="H67" s="42" t="s">
        <v>5</v>
      </c>
      <c r="I67" s="42" t="s">
        <v>5</v>
      </c>
      <c r="J67" s="42" t="s">
        <v>5</v>
      </c>
      <c r="K67" s="52" t="str">
        <f t="shared" si="3"/>
        <v>-</v>
      </c>
      <c r="L67" s="42" t="s">
        <v>5</v>
      </c>
      <c r="M67" s="42" t="s">
        <v>5</v>
      </c>
      <c r="N67" s="43"/>
      <c r="O67" s="43"/>
      <c r="P67" s="18"/>
      <c r="Q67" s="33"/>
      <c r="R67" s="38" t="s">
        <v>175</v>
      </c>
      <c r="S67" s="94" t="s">
        <v>139</v>
      </c>
      <c r="T67" s="86" t="s">
        <v>139</v>
      </c>
      <c r="U67" s="87" t="s">
        <v>230</v>
      </c>
    </row>
    <row r="68" spans="2:21" s="39" customFormat="1" x14ac:dyDescent="0.15">
      <c r="B68" s="41">
        <f t="shared" si="1"/>
        <v>54</v>
      </c>
      <c r="C68" s="23">
        <v>5</v>
      </c>
      <c r="D68" s="40" t="str">
        <f t="shared" si="5"/>
        <v>　 　 　 　 NTT局内希望区間</v>
      </c>
      <c r="E68" s="40" t="str">
        <f t="shared" si="4"/>
        <v>　 　 　 　 S0741_InternalRequestRange_1</v>
      </c>
      <c r="F68" s="44">
        <v>1</v>
      </c>
      <c r="G68" s="44">
        <v>1</v>
      </c>
      <c r="H68" s="42" t="s">
        <v>5</v>
      </c>
      <c r="I68" s="42" t="s">
        <v>224</v>
      </c>
      <c r="J68" s="42" t="s">
        <v>16</v>
      </c>
      <c r="K68" s="52" t="str">
        <f t="shared" si="3"/>
        <v>-</v>
      </c>
      <c r="L68" s="42" t="s">
        <v>144</v>
      </c>
      <c r="M68" s="42">
        <v>100</v>
      </c>
      <c r="N68" s="43"/>
      <c r="O68" s="43"/>
      <c r="P68" s="18"/>
      <c r="Q68" s="33"/>
      <c r="R68" s="38" t="s">
        <v>176</v>
      </c>
      <c r="S68" s="94" t="s">
        <v>140</v>
      </c>
      <c r="T68" s="86" t="s">
        <v>140</v>
      </c>
      <c r="U68" s="87" t="s">
        <v>5</v>
      </c>
    </row>
    <row r="69" spans="2:21" s="39" customFormat="1" x14ac:dyDescent="0.15">
      <c r="B69" s="41">
        <f t="shared" si="1"/>
        <v>55</v>
      </c>
      <c r="C69" s="23">
        <v>5</v>
      </c>
      <c r="D69" s="40" t="str">
        <f t="shared" si="5"/>
        <v>　 　 　 　 光・屋内配線工事設置区分（依頼情報）</v>
      </c>
      <c r="E69" s="40" t="str">
        <f t="shared" si="4"/>
        <v>　 　 　 　 S0741_OptWireSetClass_1</v>
      </c>
      <c r="F69" s="44">
        <v>1</v>
      </c>
      <c r="G69" s="44">
        <v>1</v>
      </c>
      <c r="H69" s="42" t="s">
        <v>5</v>
      </c>
      <c r="I69" s="42" t="s">
        <v>12</v>
      </c>
      <c r="J69" s="42" t="s">
        <v>187</v>
      </c>
      <c r="K69" s="52" t="str">
        <f t="shared" si="3"/>
        <v>[0-9]{2}</v>
      </c>
      <c r="L69" s="42" t="s">
        <v>46</v>
      </c>
      <c r="M69" s="42">
        <v>2</v>
      </c>
      <c r="N69" s="43"/>
      <c r="O69" s="43" t="s">
        <v>145</v>
      </c>
      <c r="P69" s="18"/>
      <c r="Q69" s="33"/>
      <c r="R69" s="38" t="s">
        <v>186</v>
      </c>
      <c r="S69" s="94" t="s">
        <v>141</v>
      </c>
      <c r="T69" s="86" t="s">
        <v>141</v>
      </c>
      <c r="U69" s="87" t="s">
        <v>237</v>
      </c>
    </row>
    <row r="70" spans="2:21" s="39" customFormat="1" x14ac:dyDescent="0.15">
      <c r="B70" s="41">
        <f t="shared" si="1"/>
        <v>56</v>
      </c>
      <c r="C70" s="23">
        <v>5</v>
      </c>
      <c r="D70" s="40" t="str">
        <f t="shared" si="5"/>
        <v>　 　 　 　 現場調査時刻指定</v>
      </c>
      <c r="E70" s="40" t="str">
        <f t="shared" si="4"/>
        <v>　 　 　 　 S0742_SpotResearchAppointTime_1</v>
      </c>
      <c r="F70" s="71">
        <v>1</v>
      </c>
      <c r="G70" s="71">
        <v>1</v>
      </c>
      <c r="H70" s="72" t="s">
        <v>5</v>
      </c>
      <c r="I70" s="72" t="s">
        <v>12</v>
      </c>
      <c r="J70" s="42" t="s">
        <v>187</v>
      </c>
      <c r="K70" s="52" t="str">
        <f t="shared" si="3"/>
        <v>[0-9]{4}</v>
      </c>
      <c r="L70" s="72" t="s">
        <v>46</v>
      </c>
      <c r="M70" s="72">
        <v>4</v>
      </c>
      <c r="N70" s="73"/>
      <c r="O70" s="73"/>
      <c r="P70" s="74"/>
      <c r="Q70" s="33"/>
      <c r="R70" s="75" t="s">
        <v>202</v>
      </c>
      <c r="S70" s="95" t="s">
        <v>197</v>
      </c>
      <c r="T70" s="86"/>
      <c r="U70" s="87" t="s">
        <v>241</v>
      </c>
    </row>
    <row r="71" spans="2:21" s="39" customFormat="1" x14ac:dyDescent="0.15">
      <c r="B71" s="41">
        <f t="shared" si="1"/>
        <v>57</v>
      </c>
      <c r="C71" s="23">
        <v>5</v>
      </c>
      <c r="D71" s="40" t="str">
        <f t="shared" si="5"/>
        <v>　 　 　 　 ＳＯ時刻指定</v>
      </c>
      <c r="E71" s="40" t="str">
        <f t="shared" si="4"/>
        <v>　 　 　 　 S0742_SopfOrderAppointTime_1</v>
      </c>
      <c r="F71" s="71">
        <v>1</v>
      </c>
      <c r="G71" s="71">
        <v>1</v>
      </c>
      <c r="H71" s="72" t="s">
        <v>5</v>
      </c>
      <c r="I71" s="72" t="s">
        <v>12</v>
      </c>
      <c r="J71" s="42" t="s">
        <v>187</v>
      </c>
      <c r="K71" s="52" t="str">
        <f t="shared" si="3"/>
        <v>[0-9]{4}</v>
      </c>
      <c r="L71" s="72" t="s">
        <v>46</v>
      </c>
      <c r="M71" s="72">
        <v>4</v>
      </c>
      <c r="N71" s="73"/>
      <c r="O71" s="73"/>
      <c r="P71" s="74"/>
      <c r="Q71" s="33"/>
      <c r="R71" s="75" t="s">
        <v>188</v>
      </c>
      <c r="S71" s="95" t="s">
        <v>198</v>
      </c>
      <c r="T71" s="86"/>
      <c r="U71" s="87" t="s">
        <v>241</v>
      </c>
    </row>
    <row r="72" spans="2:21" s="39" customFormat="1" x14ac:dyDescent="0.15">
      <c r="B72" s="41">
        <f t="shared" si="1"/>
        <v>58</v>
      </c>
      <c r="C72" s="23">
        <v>5</v>
      </c>
      <c r="D72" s="40" t="str">
        <f t="shared" si="5"/>
        <v>　 　 　 　 現場調査予定日</v>
      </c>
      <c r="E72" s="40" t="str">
        <f t="shared" si="4"/>
        <v>　 　 　 　 S0742_SpotResearchExpectedDate_1</v>
      </c>
      <c r="F72" s="71">
        <v>1</v>
      </c>
      <c r="G72" s="71">
        <v>1</v>
      </c>
      <c r="H72" s="72" t="s">
        <v>5</v>
      </c>
      <c r="I72" s="72" t="s">
        <v>12</v>
      </c>
      <c r="J72" s="42" t="s">
        <v>187</v>
      </c>
      <c r="K72" s="52" t="str">
        <f t="shared" si="3"/>
        <v>[0-9]{8}</v>
      </c>
      <c r="L72" s="72" t="s">
        <v>46</v>
      </c>
      <c r="M72" s="72">
        <v>8</v>
      </c>
      <c r="N72" s="73"/>
      <c r="O72" s="73"/>
      <c r="P72" s="74"/>
      <c r="Q72" s="33"/>
      <c r="R72" s="75" t="s">
        <v>201</v>
      </c>
      <c r="S72" s="95" t="s">
        <v>193</v>
      </c>
      <c r="T72" s="86"/>
      <c r="U72" s="87" t="s">
        <v>238</v>
      </c>
    </row>
    <row r="73" spans="2:21" s="39" customFormat="1" ht="22.5" x14ac:dyDescent="0.15">
      <c r="B73" s="41">
        <f t="shared" si="1"/>
        <v>59</v>
      </c>
      <c r="C73" s="23">
        <v>5</v>
      </c>
      <c r="D73" s="40" t="str">
        <f t="shared" si="5"/>
        <v>　 　 　 　 現場調査予定時間帯</v>
      </c>
      <c r="E73" s="40" t="str">
        <f t="shared" si="4"/>
        <v>　 　 　 　 S0742_SpotResearchExpectedTime_1</v>
      </c>
      <c r="F73" s="71">
        <v>1</v>
      </c>
      <c r="G73" s="71">
        <v>1</v>
      </c>
      <c r="H73" s="72" t="s">
        <v>5</v>
      </c>
      <c r="I73" s="72" t="s">
        <v>12</v>
      </c>
      <c r="J73" s="42" t="s">
        <v>187</v>
      </c>
      <c r="K73" s="52" t="s">
        <v>246</v>
      </c>
      <c r="L73" s="72" t="s">
        <v>46</v>
      </c>
      <c r="M73" s="72">
        <v>2</v>
      </c>
      <c r="N73" s="73"/>
      <c r="O73" s="73" t="s">
        <v>215</v>
      </c>
      <c r="P73" s="74"/>
      <c r="Q73" s="33"/>
      <c r="R73" s="75" t="s">
        <v>189</v>
      </c>
      <c r="S73" s="95" t="s">
        <v>194</v>
      </c>
      <c r="T73" s="86"/>
      <c r="U73" s="87" t="s">
        <v>237</v>
      </c>
    </row>
    <row r="74" spans="2:21" s="39" customFormat="1" x14ac:dyDescent="0.15">
      <c r="B74" s="41">
        <f t="shared" si="1"/>
        <v>60</v>
      </c>
      <c r="C74" s="23">
        <v>5</v>
      </c>
      <c r="D74" s="40" t="str">
        <f t="shared" si="5"/>
        <v>　 　 　 　 ＳＯ工事予定日</v>
      </c>
      <c r="E74" s="40" t="str">
        <f t="shared" si="4"/>
        <v>　 　 　 　 S0742_InstallDate_1</v>
      </c>
      <c r="F74" s="71">
        <v>1</v>
      </c>
      <c r="G74" s="71">
        <v>1</v>
      </c>
      <c r="H74" s="72" t="s">
        <v>5</v>
      </c>
      <c r="I74" s="72" t="s">
        <v>12</v>
      </c>
      <c r="J74" s="42" t="s">
        <v>187</v>
      </c>
      <c r="K74" s="52" t="str">
        <f t="shared" si="3"/>
        <v>[0-9]{8}</v>
      </c>
      <c r="L74" s="72" t="s">
        <v>46</v>
      </c>
      <c r="M74" s="72">
        <v>8</v>
      </c>
      <c r="N74" s="73"/>
      <c r="O74" s="73"/>
      <c r="P74" s="74"/>
      <c r="Q74" s="33"/>
      <c r="R74" s="75" t="s">
        <v>190</v>
      </c>
      <c r="S74" s="95" t="s">
        <v>195</v>
      </c>
      <c r="T74" s="86"/>
      <c r="U74" s="87" t="s">
        <v>238</v>
      </c>
    </row>
    <row r="75" spans="2:21" s="39" customFormat="1" ht="22.5" x14ac:dyDescent="0.15">
      <c r="B75" s="41">
        <f t="shared" si="1"/>
        <v>61</v>
      </c>
      <c r="C75" s="23">
        <v>5</v>
      </c>
      <c r="D75" s="40" t="str">
        <f t="shared" si="5"/>
        <v>　 　 　 　 ＳＯ工事予定時間帯</v>
      </c>
      <c r="E75" s="40" t="str">
        <f t="shared" si="4"/>
        <v>　 　 　 　 S0742_InstallTime_1</v>
      </c>
      <c r="F75" s="71">
        <v>1</v>
      </c>
      <c r="G75" s="71">
        <v>1</v>
      </c>
      <c r="H75" s="72" t="s">
        <v>5</v>
      </c>
      <c r="I75" s="72" t="s">
        <v>12</v>
      </c>
      <c r="J75" s="42" t="s">
        <v>187</v>
      </c>
      <c r="K75" s="52" t="s">
        <v>246</v>
      </c>
      <c r="L75" s="72" t="s">
        <v>210</v>
      </c>
      <c r="M75" s="72">
        <v>2</v>
      </c>
      <c r="N75" s="73"/>
      <c r="O75" s="73" t="s">
        <v>216</v>
      </c>
      <c r="P75" s="74"/>
      <c r="Q75" s="33"/>
      <c r="R75" s="75" t="s">
        <v>191</v>
      </c>
      <c r="S75" s="95" t="s">
        <v>196</v>
      </c>
      <c r="T75" s="86"/>
      <c r="U75" s="87" t="s">
        <v>237</v>
      </c>
    </row>
    <row r="76" spans="2:21" s="39" customFormat="1" x14ac:dyDescent="0.15">
      <c r="B76" s="41">
        <f t="shared" si="1"/>
        <v>62</v>
      </c>
      <c r="C76" s="23">
        <v>5</v>
      </c>
      <c r="D76" s="40" t="str">
        <f t="shared" si="5"/>
        <v>　 　 　 　 現場調査稼働予約番号</v>
      </c>
      <c r="E76" s="40" t="str">
        <f t="shared" si="4"/>
        <v>　 　 　 　 S0742_SpotResearchReserveOperationNumber_1</v>
      </c>
      <c r="F76" s="71">
        <v>1</v>
      </c>
      <c r="G76" s="71">
        <v>1</v>
      </c>
      <c r="H76" s="72" t="s">
        <v>5</v>
      </c>
      <c r="I76" s="72" t="s">
        <v>12</v>
      </c>
      <c r="J76" s="42" t="s">
        <v>187</v>
      </c>
      <c r="K76" s="52" t="str">
        <f t="shared" si="3"/>
        <v>[0-9]{8}</v>
      </c>
      <c r="L76" s="42" t="s">
        <v>221</v>
      </c>
      <c r="M76" s="42">
        <v>8</v>
      </c>
      <c r="N76" s="73"/>
      <c r="O76" s="73"/>
      <c r="P76" s="74"/>
      <c r="Q76" s="33"/>
      <c r="R76" s="38" t="s">
        <v>217</v>
      </c>
      <c r="S76" s="94" t="s">
        <v>218</v>
      </c>
      <c r="T76" s="86"/>
      <c r="U76" s="87" t="s">
        <v>238</v>
      </c>
    </row>
    <row r="77" spans="2:21" s="39" customFormat="1" x14ac:dyDescent="0.15">
      <c r="B77" s="41">
        <f t="shared" si="1"/>
        <v>63</v>
      </c>
      <c r="C77" s="23">
        <v>5</v>
      </c>
      <c r="D77" s="40" t="str">
        <f t="shared" si="5"/>
        <v>　 　 　 　 ＳＯ工事稼働予約番号</v>
      </c>
      <c r="E77" s="40" t="str">
        <f t="shared" si="4"/>
        <v>　 　 　 　 S0742_SOWorkReserveOperationNumber_1</v>
      </c>
      <c r="F77" s="71">
        <v>1</v>
      </c>
      <c r="G77" s="71">
        <v>1</v>
      </c>
      <c r="H77" s="72" t="s">
        <v>5</v>
      </c>
      <c r="I77" s="72" t="s">
        <v>12</v>
      </c>
      <c r="J77" s="42" t="s">
        <v>187</v>
      </c>
      <c r="K77" s="52" t="str">
        <f t="shared" si="3"/>
        <v>[0-9]{8}</v>
      </c>
      <c r="L77" s="42" t="s">
        <v>222</v>
      </c>
      <c r="M77" s="42">
        <v>8</v>
      </c>
      <c r="N77" s="73"/>
      <c r="O77" s="73"/>
      <c r="P77" s="74"/>
      <c r="Q77" s="33"/>
      <c r="R77" s="38" t="s">
        <v>219</v>
      </c>
      <c r="S77" s="94" t="s">
        <v>220</v>
      </c>
      <c r="T77" s="86"/>
      <c r="U77" s="87" t="s">
        <v>238</v>
      </c>
    </row>
    <row r="78" spans="2:21" s="39" customFormat="1" ht="33.75" x14ac:dyDescent="0.15">
      <c r="B78" s="41">
        <f t="shared" si="1"/>
        <v>64</v>
      </c>
      <c r="C78" s="23">
        <v>5</v>
      </c>
      <c r="D78" s="40" t="str">
        <f t="shared" si="5"/>
        <v>　 　 　 　 テープ分散（依頼）</v>
      </c>
      <c r="E78" s="40" t="str">
        <f t="shared" si="4"/>
        <v>　 　 　 　 S0742_TapeDispersionRequest_1</v>
      </c>
      <c r="F78" s="71">
        <v>1</v>
      </c>
      <c r="G78" s="71">
        <v>1</v>
      </c>
      <c r="H78" s="72" t="s">
        <v>5</v>
      </c>
      <c r="I78" s="72" t="s">
        <v>12</v>
      </c>
      <c r="J78" s="72" t="s">
        <v>204</v>
      </c>
      <c r="K78" s="52" t="str">
        <f t="shared" si="3"/>
        <v>[0-9]{1}</v>
      </c>
      <c r="L78" s="42" t="s">
        <v>209</v>
      </c>
      <c r="M78" s="42">
        <v>1</v>
      </c>
      <c r="N78" s="43"/>
      <c r="O78" s="43" t="s">
        <v>213</v>
      </c>
      <c r="P78" s="74" t="s">
        <v>212</v>
      </c>
      <c r="Q78" s="33"/>
      <c r="R78" s="75" t="s">
        <v>208</v>
      </c>
      <c r="S78" s="95" t="s">
        <v>211</v>
      </c>
      <c r="T78" s="86"/>
      <c r="U78" s="87" t="s">
        <v>242</v>
      </c>
    </row>
    <row r="79" spans="2:21" s="39" customFormat="1" x14ac:dyDescent="0.15">
      <c r="B79" s="104">
        <f t="shared" si="1"/>
        <v>65</v>
      </c>
      <c r="C79" s="23">
        <v>5</v>
      </c>
      <c r="D79" s="40" t="str">
        <f t="shared" ref="D79:D80" si="6">REPT("　 ",C79-1) &amp; R79</f>
        <v>　 　 　 　 分散対象回線ＩＤ</v>
      </c>
      <c r="E79" s="40" t="str">
        <f t="shared" si="4"/>
        <v>　 　 　 　 S0742_DispersionTargetLineID_1</v>
      </c>
      <c r="F79" s="71">
        <v>1</v>
      </c>
      <c r="G79" s="71">
        <v>1</v>
      </c>
      <c r="H79" s="72" t="s">
        <v>5</v>
      </c>
      <c r="I79" s="72" t="s">
        <v>12</v>
      </c>
      <c r="J79" s="72" t="s">
        <v>203</v>
      </c>
      <c r="K79" s="52" t="str">
        <f t="shared" si="3"/>
        <v>[0-9A-Za-z]{9}</v>
      </c>
      <c r="L79" s="72" t="s">
        <v>199</v>
      </c>
      <c r="M79" s="72">
        <v>9</v>
      </c>
      <c r="N79" s="73"/>
      <c r="O79" s="73"/>
      <c r="P79" s="76"/>
      <c r="Q79" s="33"/>
      <c r="R79" s="75" t="s">
        <v>205</v>
      </c>
      <c r="S79" s="95" t="s">
        <v>206</v>
      </c>
      <c r="T79" s="86"/>
      <c r="U79" s="87" t="s">
        <v>233</v>
      </c>
    </row>
    <row r="80" spans="2:21" s="39" customFormat="1" ht="12" thickBot="1" x14ac:dyDescent="0.2">
      <c r="B80" s="54">
        <f t="shared" si="1"/>
        <v>66</v>
      </c>
      <c r="C80" s="55">
        <v>5</v>
      </c>
      <c r="D80" s="56" t="str">
        <f t="shared" si="6"/>
        <v>　 　 　 　 テープ分散元回線区分</v>
      </c>
      <c r="E80" s="56" t="str">
        <f t="shared" si="4"/>
        <v>　 　 　 　 S0742_TapeDispersionSourceLineClass_1</v>
      </c>
      <c r="F80" s="57">
        <v>1</v>
      </c>
      <c r="G80" s="57">
        <v>1</v>
      </c>
      <c r="H80" s="58" t="s">
        <v>5</v>
      </c>
      <c r="I80" s="58" t="s">
        <v>12</v>
      </c>
      <c r="J80" s="58" t="s">
        <v>204</v>
      </c>
      <c r="K80" s="105" t="str">
        <f t="shared" ref="K80" si="7">IF(S80=T80,U80,IF(AND(T80="",U80&lt;&gt;""),U80,"ERROR"))</f>
        <v>[0-9A-Za-z]{1}</v>
      </c>
      <c r="L80" s="58" t="s">
        <v>199</v>
      </c>
      <c r="M80" s="58">
        <v>1</v>
      </c>
      <c r="N80" s="59"/>
      <c r="O80" s="59" t="s">
        <v>214</v>
      </c>
      <c r="P80" s="60" t="s">
        <v>244</v>
      </c>
      <c r="Q80" s="33"/>
      <c r="R80" s="61" t="s">
        <v>192</v>
      </c>
      <c r="S80" s="96" t="s">
        <v>207</v>
      </c>
      <c r="T80" s="88"/>
      <c r="U80" s="89" t="s">
        <v>243</v>
      </c>
    </row>
    <row r="82" spans="4:4" x14ac:dyDescent="0.15">
      <c r="D82" s="1" t="s">
        <v>182</v>
      </c>
    </row>
    <row r="83" spans="4:4" x14ac:dyDescent="0.15">
      <c r="D83" s="70" t="s">
        <v>184</v>
      </c>
    </row>
    <row r="85" spans="4:4" x14ac:dyDescent="0.15">
      <c r="D85" s="1" t="s">
        <v>183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1" fitToHeight="0" orientation="landscape" verticalDpi="300" r:id="rId1"/>
  <headerFooter alignWithMargins="0">
    <oddHeader>&amp;R2019-2_5　新規追加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34"/>
  <sheetViews>
    <sheetView showGridLines="0" tabSelected="1" view="pageBreakPreview" zoomScaleNormal="100" zoomScaleSheetLayoutView="100" workbookViewId="0">
      <selection activeCell="F17" sqref="F17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3.25" style="1" customWidth="1"/>
    <col min="5" max="5" width="40.375" style="1" bestFit="1" customWidth="1"/>
    <col min="6" max="8" width="5.75" style="1" customWidth="1"/>
    <col min="9" max="9" width="7.875" style="1" customWidth="1"/>
    <col min="10" max="10" width="10" style="1" customWidth="1"/>
    <col min="11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18.75" style="19" customWidth="1"/>
    <col min="21" max="21" width="21.25" style="19" customWidth="1"/>
    <col min="22" max="26" width="9" style="19"/>
    <col min="27" max="16384" width="9" style="1"/>
  </cols>
  <sheetData>
    <row r="3" spans="1:26" s="7" customFormat="1" ht="15" customHeight="1" x14ac:dyDescent="0.15">
      <c r="A3" s="20"/>
      <c r="B3" s="20"/>
      <c r="C3" s="20"/>
      <c r="D3" s="20"/>
      <c r="E3" s="20"/>
      <c r="F3" s="20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</row>
    <row r="4" spans="1:26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</row>
    <row r="5" spans="1:26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</row>
    <row r="6" spans="1:26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</row>
    <row r="7" spans="1:26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</row>
    <row r="8" spans="1:26" x14ac:dyDescent="0.15">
      <c r="A8" s="19"/>
      <c r="B8" s="47" t="s">
        <v>56</v>
      </c>
      <c r="C8" s="47"/>
      <c r="D8" s="47"/>
      <c r="R8" s="47"/>
    </row>
    <row r="9" spans="1:26" x14ac:dyDescent="0.15">
      <c r="A9" s="19"/>
    </row>
    <row r="10" spans="1:26" x14ac:dyDescent="0.15">
      <c r="A10" s="19"/>
    </row>
    <row r="11" spans="1:26" ht="12" thickBot="1" x14ac:dyDescent="0.2">
      <c r="A11" s="19"/>
      <c r="B11" s="48" t="s">
        <v>59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6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101"/>
      <c r="T12" s="77"/>
      <c r="U12" s="78"/>
    </row>
    <row r="13" spans="1:26" ht="11.25" customHeight="1" x14ac:dyDescent="0.15">
      <c r="A13" s="19"/>
      <c r="B13" s="26"/>
      <c r="C13" s="27"/>
      <c r="D13" s="28"/>
      <c r="E13" s="28"/>
      <c r="F13" s="68" t="s">
        <v>178</v>
      </c>
      <c r="G13" s="68" t="s">
        <v>179</v>
      </c>
      <c r="H13" s="31"/>
      <c r="I13" s="30"/>
      <c r="J13" s="111" t="s">
        <v>17</v>
      </c>
      <c r="K13" s="27"/>
      <c r="L13" s="27"/>
      <c r="M13" s="27"/>
      <c r="N13" s="27"/>
      <c r="O13" s="27"/>
      <c r="P13" s="29"/>
      <c r="R13" s="36"/>
      <c r="S13" s="102"/>
      <c r="T13" s="79"/>
      <c r="U13" s="80"/>
    </row>
    <row r="14" spans="1:26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180</v>
      </c>
      <c r="G14" s="69" t="s">
        <v>180</v>
      </c>
      <c r="H14" s="12" t="s">
        <v>13</v>
      </c>
      <c r="I14" s="50" t="s">
        <v>7</v>
      </c>
      <c r="J14" s="112"/>
      <c r="K14" s="12" t="s">
        <v>223</v>
      </c>
      <c r="L14" s="12" t="s">
        <v>10</v>
      </c>
      <c r="M14" s="51" t="s">
        <v>48</v>
      </c>
      <c r="N14" s="50" t="s">
        <v>26</v>
      </c>
      <c r="O14" s="50" t="s">
        <v>27</v>
      </c>
      <c r="P14" s="13" t="s">
        <v>0</v>
      </c>
      <c r="R14" s="37" t="s">
        <v>14</v>
      </c>
      <c r="S14" s="103" t="s">
        <v>15</v>
      </c>
      <c r="T14" s="81" t="s">
        <v>225</v>
      </c>
      <c r="U14" s="82" t="s">
        <v>226</v>
      </c>
    </row>
    <row r="15" spans="1:26" s="39" customFormat="1" ht="11.25" customHeight="1" x14ac:dyDescent="0.15">
      <c r="B15" s="41">
        <f>ROW()-14</f>
        <v>1</v>
      </c>
      <c r="C15" s="23">
        <v>1</v>
      </c>
      <c r="D15" s="66" t="s">
        <v>181</v>
      </c>
      <c r="E15" s="40" t="str">
        <f t="shared" ref="E15:E29" si="0">REPT("　 ",C15-1) &amp; S15</f>
        <v>S0742_requestEquipmentExamineOtherCarrierOut_OUT_1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4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166</v>
      </c>
      <c r="S15" s="42" t="s">
        <v>61</v>
      </c>
      <c r="T15" s="83"/>
      <c r="U15" s="84" t="s">
        <v>227</v>
      </c>
    </row>
    <row r="16" spans="1:26" s="39" customFormat="1" ht="11.25" customHeight="1" x14ac:dyDescent="0.15">
      <c r="B16" s="41">
        <f t="shared" ref="B16:B29" si="1">ROW()-14</f>
        <v>2</v>
      </c>
      <c r="C16" s="23">
        <v>2</v>
      </c>
      <c r="D16" s="40" t="str">
        <f t="shared" ref="D16:D29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4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32</v>
      </c>
      <c r="S16" s="42" t="s">
        <v>18</v>
      </c>
      <c r="T16" s="83"/>
      <c r="U16" s="84" t="s">
        <v>227</v>
      </c>
    </row>
    <row r="17" spans="2:21" s="39" customFormat="1" ht="41.25" customHeight="1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12</v>
      </c>
      <c r="J17" s="42" t="s">
        <v>24</v>
      </c>
      <c r="K17" s="42" t="str">
        <f>U17</f>
        <v>-</v>
      </c>
      <c r="L17" s="42" t="s">
        <v>165</v>
      </c>
      <c r="M17" s="42" t="s">
        <v>47</v>
      </c>
      <c r="N17" s="43"/>
      <c r="O17" s="43"/>
      <c r="P17" s="18" t="s">
        <v>185</v>
      </c>
      <c r="Q17" s="33"/>
      <c r="R17" s="38" t="s">
        <v>33</v>
      </c>
      <c r="S17" s="42" t="s">
        <v>42</v>
      </c>
      <c r="T17" s="83"/>
      <c r="U17" s="84" t="s">
        <v>227</v>
      </c>
    </row>
    <row r="18" spans="2:21" s="39" customFormat="1" ht="11.25" customHeigh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12</v>
      </c>
      <c r="J18" s="42" t="s">
        <v>24</v>
      </c>
      <c r="K18" s="42" t="str">
        <f>U18</f>
        <v>-</v>
      </c>
      <c r="L18" s="42" t="s">
        <v>165</v>
      </c>
      <c r="M18" s="42" t="s">
        <v>47</v>
      </c>
      <c r="N18" s="43"/>
      <c r="O18" s="43"/>
      <c r="P18" s="18" t="s">
        <v>177</v>
      </c>
      <c r="Q18" s="33"/>
      <c r="R18" s="38" t="s">
        <v>34</v>
      </c>
      <c r="S18" s="42" t="s">
        <v>43</v>
      </c>
      <c r="T18" s="83"/>
      <c r="U18" s="84" t="s">
        <v>227</v>
      </c>
    </row>
    <row r="19" spans="2:21" s="39" customFormat="1" ht="22.5" x14ac:dyDescent="0.15">
      <c r="B19" s="41">
        <f t="shared" si="1"/>
        <v>5</v>
      </c>
      <c r="C19" s="23">
        <v>3</v>
      </c>
      <c r="D19" s="40" t="str">
        <f t="shared" si="2"/>
        <v>　 　 チャネル区分</v>
      </c>
      <c r="E19" s="40" t="str">
        <f t="shared" si="0"/>
        <v>　 　 S0742_ChannelCode_1</v>
      </c>
      <c r="F19" s="45">
        <v>1</v>
      </c>
      <c r="G19" s="45">
        <v>1</v>
      </c>
      <c r="H19" s="42" t="s">
        <v>5</v>
      </c>
      <c r="I19" s="42" t="s">
        <v>12</v>
      </c>
      <c r="J19" s="42" t="s">
        <v>49</v>
      </c>
      <c r="K19" s="42" t="str">
        <f>IF(S19=T19,U19,"ERROR")</f>
        <v>[0-9]+</v>
      </c>
      <c r="L19" s="42" t="s">
        <v>46</v>
      </c>
      <c r="M19" s="42">
        <v>2</v>
      </c>
      <c r="N19" s="43"/>
      <c r="O19" s="49" t="s">
        <v>53</v>
      </c>
      <c r="P19" s="18" t="s">
        <v>151</v>
      </c>
      <c r="Q19" s="33"/>
      <c r="R19" s="38" t="s">
        <v>35</v>
      </c>
      <c r="S19" s="42" t="s">
        <v>19</v>
      </c>
      <c r="T19" s="97" t="s">
        <v>19</v>
      </c>
      <c r="U19" s="98" t="s">
        <v>229</v>
      </c>
    </row>
    <row r="20" spans="2:21" s="39" customFormat="1" ht="22.5" x14ac:dyDescent="0.15">
      <c r="B20" s="41">
        <f t="shared" si="1"/>
        <v>6</v>
      </c>
      <c r="C20" s="23">
        <v>3</v>
      </c>
      <c r="D20" s="40" t="str">
        <f t="shared" si="2"/>
        <v>　 　 インタフェース区分</v>
      </c>
      <c r="E20" s="40" t="str">
        <f t="shared" si="0"/>
        <v>　 　 S0742_MethodCode_1</v>
      </c>
      <c r="F20" s="44">
        <v>1</v>
      </c>
      <c r="G20" s="44">
        <v>1</v>
      </c>
      <c r="H20" s="42" t="s">
        <v>5</v>
      </c>
      <c r="I20" s="42" t="s">
        <v>12</v>
      </c>
      <c r="J20" s="42" t="s">
        <v>49</v>
      </c>
      <c r="K20" s="42" t="str">
        <f t="shared" ref="K20:K29" si="3">IF(S20=T20,U20,"ERROR")</f>
        <v>[0-9]+</v>
      </c>
      <c r="L20" s="42" t="s">
        <v>46</v>
      </c>
      <c r="M20" s="42">
        <v>3</v>
      </c>
      <c r="N20" s="43"/>
      <c r="O20" s="53" t="s">
        <v>54</v>
      </c>
      <c r="P20" s="18" t="s">
        <v>164</v>
      </c>
      <c r="Q20" s="33"/>
      <c r="R20" s="38" t="s">
        <v>36</v>
      </c>
      <c r="S20" s="42" t="s">
        <v>20</v>
      </c>
      <c r="T20" s="97" t="s">
        <v>20</v>
      </c>
      <c r="U20" s="98" t="s">
        <v>229</v>
      </c>
    </row>
    <row r="21" spans="2:21" s="39" customFormat="1" ht="11.25" customHeight="1" x14ac:dyDescent="0.15">
      <c r="B21" s="41">
        <f t="shared" si="1"/>
        <v>7</v>
      </c>
      <c r="C21" s="23">
        <v>3</v>
      </c>
      <c r="D21" s="40" t="str">
        <f t="shared" si="2"/>
        <v>　 　 処理結果コード</v>
      </c>
      <c r="E21" s="40" t="str">
        <f t="shared" si="0"/>
        <v>　 　 S0742_ResultCode_1</v>
      </c>
      <c r="F21" s="44">
        <v>1</v>
      </c>
      <c r="G21" s="44">
        <v>1</v>
      </c>
      <c r="H21" s="42" t="s">
        <v>5</v>
      </c>
      <c r="I21" s="42" t="s">
        <v>12</v>
      </c>
      <c r="J21" s="42" t="s">
        <v>6</v>
      </c>
      <c r="K21" s="42" t="str">
        <f t="shared" si="3"/>
        <v>[0-9]{3}</v>
      </c>
      <c r="L21" s="42" t="s">
        <v>46</v>
      </c>
      <c r="M21" s="43">
        <v>3</v>
      </c>
      <c r="N21" s="42"/>
      <c r="O21" s="43"/>
      <c r="P21" s="18" t="s">
        <v>50</v>
      </c>
      <c r="Q21" s="33"/>
      <c r="R21" s="38" t="s">
        <v>28</v>
      </c>
      <c r="S21" s="42" t="s">
        <v>30</v>
      </c>
      <c r="T21" s="97" t="s">
        <v>30</v>
      </c>
      <c r="U21" s="98" t="s">
        <v>231</v>
      </c>
    </row>
    <row r="22" spans="2:21" s="39" customFormat="1" ht="11.25" customHeight="1" x14ac:dyDescent="0.15">
      <c r="B22" s="41">
        <f t="shared" si="1"/>
        <v>8</v>
      </c>
      <c r="C22" s="23">
        <v>3</v>
      </c>
      <c r="D22" s="40" t="str">
        <f t="shared" si="2"/>
        <v>　 　 詳細結果コード</v>
      </c>
      <c r="E22" s="40" t="str">
        <f t="shared" si="0"/>
        <v>　 　 S0742_ResultDetailCode_1</v>
      </c>
      <c r="F22" s="44">
        <v>0</v>
      </c>
      <c r="G22" s="44">
        <v>1</v>
      </c>
      <c r="H22" s="42" t="s">
        <v>5</v>
      </c>
      <c r="I22" s="42" t="s">
        <v>12</v>
      </c>
      <c r="J22" s="42" t="s">
        <v>51</v>
      </c>
      <c r="K22" s="42" t="str">
        <f t="shared" si="3"/>
        <v>[0-9]{8}</v>
      </c>
      <c r="L22" s="42" t="s">
        <v>46</v>
      </c>
      <c r="M22" s="43">
        <v>8</v>
      </c>
      <c r="N22" s="43"/>
      <c r="O22" s="52"/>
      <c r="P22" s="18" t="s">
        <v>52</v>
      </c>
      <c r="Q22" s="33"/>
      <c r="R22" s="38" t="s">
        <v>29</v>
      </c>
      <c r="S22" s="42" t="s">
        <v>31</v>
      </c>
      <c r="T22" s="97" t="s">
        <v>31</v>
      </c>
      <c r="U22" s="98" t="s">
        <v>238</v>
      </c>
    </row>
    <row r="23" spans="2:21" s="39" customFormat="1" ht="11.25" customHeight="1" x14ac:dyDescent="0.15">
      <c r="B23" s="41">
        <f t="shared" si="1"/>
        <v>9</v>
      </c>
      <c r="C23" s="23">
        <v>2</v>
      </c>
      <c r="D23" s="40" t="str">
        <f t="shared" si="2"/>
        <v>　 システム情報</v>
      </c>
      <c r="E23" s="40" t="str">
        <f t="shared" si="0"/>
        <v>　 S0742_SystemInfo_1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5</v>
      </c>
      <c r="K23" s="4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23</v>
      </c>
      <c r="S23" s="42" t="s">
        <v>21</v>
      </c>
      <c r="T23" s="97" t="s">
        <v>21</v>
      </c>
      <c r="U23" s="98" t="s">
        <v>227</v>
      </c>
    </row>
    <row r="24" spans="2:21" s="39" customFormat="1" ht="11.25" customHeight="1" x14ac:dyDescent="0.15">
      <c r="B24" s="41">
        <f t="shared" si="1"/>
        <v>10</v>
      </c>
      <c r="C24" s="23">
        <v>3</v>
      </c>
      <c r="D24" s="40" t="str">
        <f t="shared" si="2"/>
        <v>　 　 オーダ情報</v>
      </c>
      <c r="E24" s="40" t="str">
        <f t="shared" si="0"/>
        <v>　 　 S0742_OrderInfo_1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4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37</v>
      </c>
      <c r="S24" s="42" t="s">
        <v>22</v>
      </c>
      <c r="T24" s="97" t="s">
        <v>22</v>
      </c>
      <c r="U24" s="87" t="s">
        <v>227</v>
      </c>
    </row>
    <row r="25" spans="2:21" s="39" customFormat="1" ht="11.25" customHeight="1" x14ac:dyDescent="0.15">
      <c r="B25" s="41">
        <f t="shared" si="1"/>
        <v>11</v>
      </c>
      <c r="C25" s="23">
        <v>4</v>
      </c>
      <c r="D25" s="40" t="str">
        <f t="shared" si="2"/>
        <v>　 　 　 オーダ情報詳細</v>
      </c>
      <c r="E25" s="40" t="str">
        <f t="shared" si="0"/>
        <v>　 　 　 S0742_OrderDetailInfo_1</v>
      </c>
      <c r="F25" s="44">
        <v>1</v>
      </c>
      <c r="G25" s="44">
        <v>1</v>
      </c>
      <c r="H25" s="42" t="s">
        <v>5</v>
      </c>
      <c r="I25" s="42" t="s">
        <v>5</v>
      </c>
      <c r="J25" s="42" t="s">
        <v>5</v>
      </c>
      <c r="K25" s="42" t="str">
        <f t="shared" si="3"/>
        <v>-</v>
      </c>
      <c r="L25" s="42" t="s">
        <v>5</v>
      </c>
      <c r="M25" s="42" t="s">
        <v>5</v>
      </c>
      <c r="N25" s="43"/>
      <c r="O25" s="43"/>
      <c r="P25" s="18"/>
      <c r="Q25" s="33"/>
      <c r="R25" s="38" t="s">
        <v>57</v>
      </c>
      <c r="S25" s="42" t="s">
        <v>39</v>
      </c>
      <c r="T25" s="97" t="s">
        <v>39</v>
      </c>
      <c r="U25" s="87" t="s">
        <v>227</v>
      </c>
    </row>
    <row r="26" spans="2:21" s="39" customFormat="1" ht="11.25" customHeight="1" x14ac:dyDescent="0.15">
      <c r="B26" s="41">
        <f t="shared" si="1"/>
        <v>12</v>
      </c>
      <c r="C26" s="23">
        <v>5</v>
      </c>
      <c r="D26" s="40" t="str">
        <f t="shared" si="2"/>
        <v>　 　 　 　 統合ＳＯ番号</v>
      </c>
      <c r="E26" s="40" t="str">
        <f t="shared" si="0"/>
        <v>　 　 　 　 S0742_SopfOrderID_1</v>
      </c>
      <c r="F26" s="44">
        <v>1</v>
      </c>
      <c r="G26" s="44">
        <v>1</v>
      </c>
      <c r="H26" s="42" t="s">
        <v>5</v>
      </c>
      <c r="I26" s="42" t="s">
        <v>12</v>
      </c>
      <c r="J26" s="42" t="s">
        <v>6</v>
      </c>
      <c r="K26" s="42" t="str">
        <f t="shared" si="3"/>
        <v>[0-9]{18}</v>
      </c>
      <c r="L26" s="42" t="s">
        <v>46</v>
      </c>
      <c r="M26" s="42">
        <v>18</v>
      </c>
      <c r="N26" s="43"/>
      <c r="O26" s="43"/>
      <c r="P26" s="18"/>
      <c r="Q26" s="33"/>
      <c r="R26" s="38" t="s">
        <v>38</v>
      </c>
      <c r="S26" s="42" t="s">
        <v>40</v>
      </c>
      <c r="T26" s="97" t="s">
        <v>40</v>
      </c>
      <c r="U26" s="87" t="s">
        <v>232</v>
      </c>
    </row>
    <row r="27" spans="2:21" s="39" customFormat="1" ht="11.25" customHeight="1" x14ac:dyDescent="0.15">
      <c r="B27" s="41">
        <f t="shared" si="1"/>
        <v>13</v>
      </c>
      <c r="C27" s="23">
        <v>4</v>
      </c>
      <c r="D27" s="40" t="str">
        <f t="shared" si="2"/>
        <v>　 　 　 設備情報</v>
      </c>
      <c r="E27" s="40" t="str">
        <f t="shared" si="0"/>
        <v>　 　 　 S0741_PlantInfo_1</v>
      </c>
      <c r="F27" s="44">
        <v>1</v>
      </c>
      <c r="G27" s="44">
        <v>1</v>
      </c>
      <c r="H27" s="42" t="s">
        <v>5</v>
      </c>
      <c r="I27" s="42" t="s">
        <v>5</v>
      </c>
      <c r="J27" s="42" t="s">
        <v>5</v>
      </c>
      <c r="K27" s="42" t="str">
        <f t="shared" si="3"/>
        <v>-</v>
      </c>
      <c r="L27" s="42" t="s">
        <v>5</v>
      </c>
      <c r="M27" s="42" t="s">
        <v>5</v>
      </c>
      <c r="N27" s="43"/>
      <c r="O27" s="43"/>
      <c r="P27" s="18"/>
      <c r="Q27" s="33"/>
      <c r="R27" s="38" t="s">
        <v>98</v>
      </c>
      <c r="S27" s="42" t="s">
        <v>139</v>
      </c>
      <c r="T27" s="97" t="s">
        <v>139</v>
      </c>
      <c r="U27" s="87" t="s">
        <v>227</v>
      </c>
    </row>
    <row r="28" spans="2:21" s="39" customFormat="1" ht="11.25" customHeight="1" x14ac:dyDescent="0.15">
      <c r="B28" s="41">
        <f t="shared" si="1"/>
        <v>14</v>
      </c>
      <c r="C28" s="23">
        <v>5</v>
      </c>
      <c r="D28" s="40" t="str">
        <f t="shared" si="2"/>
        <v>　 　 　 　 設備エラー情報</v>
      </c>
      <c r="E28" s="40" t="str">
        <f t="shared" si="0"/>
        <v>　 　 　 　 S0741_PlantErrorInfo_1</v>
      </c>
      <c r="F28" s="44">
        <v>1</v>
      </c>
      <c r="G28" s="44">
        <v>1</v>
      </c>
      <c r="H28" s="42" t="s">
        <v>5</v>
      </c>
      <c r="I28" s="42" t="s">
        <v>5</v>
      </c>
      <c r="J28" s="42" t="s">
        <v>5</v>
      </c>
      <c r="K28" s="42" t="str">
        <f t="shared" si="3"/>
        <v>-</v>
      </c>
      <c r="L28" s="42" t="s">
        <v>5</v>
      </c>
      <c r="M28" s="42" t="s">
        <v>5</v>
      </c>
      <c r="N28" s="43"/>
      <c r="O28" s="43"/>
      <c r="P28" s="18"/>
      <c r="Q28" s="33"/>
      <c r="R28" s="38" t="s">
        <v>146</v>
      </c>
      <c r="S28" s="42" t="s">
        <v>148</v>
      </c>
      <c r="T28" s="97" t="s">
        <v>148</v>
      </c>
      <c r="U28" s="87" t="s">
        <v>227</v>
      </c>
    </row>
    <row r="29" spans="2:21" s="39" customFormat="1" ht="12" thickBot="1" x14ac:dyDescent="0.2">
      <c r="B29" s="54">
        <f t="shared" si="1"/>
        <v>15</v>
      </c>
      <c r="C29" s="55">
        <v>6</v>
      </c>
      <c r="D29" s="56" t="str">
        <f t="shared" si="2"/>
        <v>　 　 　 　 　 設備処理結果コード</v>
      </c>
      <c r="E29" s="56" t="str">
        <f t="shared" si="0"/>
        <v>　 　 　 　 　 S0742_PlantResultCode_1</v>
      </c>
      <c r="F29" s="57">
        <v>0</v>
      </c>
      <c r="G29" s="57">
        <v>1</v>
      </c>
      <c r="H29" s="58" t="s">
        <v>5</v>
      </c>
      <c r="I29" s="58" t="s">
        <v>12</v>
      </c>
      <c r="J29" s="58" t="s">
        <v>16</v>
      </c>
      <c r="K29" s="58" t="str">
        <f t="shared" si="3"/>
        <v>[0-9]{1,3}</v>
      </c>
      <c r="L29" s="58" t="s">
        <v>46</v>
      </c>
      <c r="M29" s="58">
        <v>3</v>
      </c>
      <c r="N29" s="59"/>
      <c r="O29" s="62"/>
      <c r="P29" s="60" t="s">
        <v>167</v>
      </c>
      <c r="Q29" s="33"/>
      <c r="R29" s="61" t="s">
        <v>147</v>
      </c>
      <c r="S29" s="58" t="s">
        <v>149</v>
      </c>
      <c r="T29" s="99" t="s">
        <v>149</v>
      </c>
      <c r="U29" s="100" t="s">
        <v>239</v>
      </c>
    </row>
    <row r="31" spans="2:21" x14ac:dyDescent="0.15">
      <c r="D31" s="1" t="s">
        <v>182</v>
      </c>
    </row>
    <row r="32" spans="2:21" x14ac:dyDescent="0.15">
      <c r="D32" s="70" t="s">
        <v>184</v>
      </c>
    </row>
    <row r="34" spans="4:4" x14ac:dyDescent="0.15">
      <c r="D34" s="1" t="s">
        <v>183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2" fitToHeight="0" orientation="landscape" verticalDpi="300" r:id="rId1"/>
  <headerFooter alignWithMargins="0">
    <oddHeader>&amp;R2019-2_5　新規追加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254C63-F0A2-4E9B-8217-9FFAF54963FF}"/>
</file>

<file path=customXml/itemProps2.xml><?xml version="1.0" encoding="utf-8"?>
<ds:datastoreItem xmlns:ds="http://schemas.openxmlformats.org/officeDocument/2006/customXml" ds:itemID="{FD9A92CD-1BD7-4149-8A15-4FD418B068C9}"/>
</file>

<file path=customXml/itemProps3.xml><?xml version="1.0" encoding="utf-8"?>
<ds:datastoreItem xmlns:ds="http://schemas.openxmlformats.org/officeDocument/2006/customXml" ds:itemID="{AC34EBF2-3903-41C6-8C3E-8F33C21AD8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Namespace</vt:lpstr>
      <vt:lpstr>IN</vt:lpstr>
      <vt:lpstr>OUT</vt:lpstr>
      <vt:lpstr>IN!Print_Area</vt:lpstr>
      <vt:lpstr>Namespace!Print_Area</vt:lpstr>
      <vt:lpstr>OUT!Print_Area</vt:lpstr>
      <vt:lpstr>IN!Print_Titles</vt:lpstr>
      <vt:lpstr>OUT!Print_Titles</vt:lpstr>
    </vt:vector>
  </TitlesOfParts>
  <Company>（株）アルファシステムズ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智子</dc:creator>
  <cp:lastModifiedBy>吉本信司</cp:lastModifiedBy>
  <cp:lastPrinted>2018-05-18T04:24:53Z</cp:lastPrinted>
  <dcterms:created xsi:type="dcterms:W3CDTF">2006-10-23T07:35:28Z</dcterms:created>
  <dcterms:modified xsi:type="dcterms:W3CDTF">2023-09-22T02:46:49Z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2085892727</vt:i4>
  </property>
  <property fmtid="{D5CDD505-2E9C-101B-9397-08002B2CF9AE}" pid="3" name="_EmailSubject">
    <vt:lpwstr>IF定義書のフォーマットについて</vt:lpwstr>
  </property>
  <property fmtid="{D5CDD505-2E9C-101B-9397-08002B2CF9AE}" pid="4" name="_AuthorEmail">
    <vt:lpwstr>ikedamt@nttdata.co.jp</vt:lpwstr>
  </property>
  <property fmtid="{D5CDD505-2E9C-101B-9397-08002B2CF9AE}" pid="5" name="_AuthorEmailDisplayName">
    <vt:lpwstr>ESS 池田 充穂(ＮＧＮ開発)</vt:lpwstr>
  </property>
  <property fmtid="{D5CDD505-2E9C-101B-9397-08002B2CF9AE}" pid="6" name="_ReviewingToolsShownOnce">
    <vt:lpwstr/>
  </property>
  <property fmtid="{D5CDD505-2E9C-101B-9397-08002B2CF9AE}" pid="7" name="ContentTypeId">
    <vt:lpwstr>0x010100DC8C93399DE3C747ACE01A35C068FB97</vt:lpwstr>
  </property>
  <property fmtid="{D5CDD505-2E9C-101B-9397-08002B2CF9AE}" pid="8" name="MediaServiceImageTags">
    <vt:lpwstr/>
  </property>
</Properties>
</file>